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osonline.sharepoint.com/sites/Core/Files/Clinical &amp; Operations/Clinical/3 - Research/REDUCE study/REDUCE toolkit doc - new ROS branding/5 - Hip fracture service quality improvement/"/>
    </mc:Choice>
  </mc:AlternateContent>
  <xr:revisionPtr revIDLastSave="10" documentId="8_{170C9F9C-A843-417F-903B-EA40EA56168B}" xr6:coauthVersionLast="47" xr6:coauthVersionMax="47" xr10:uidLastSave="{76A46C2C-1ADB-463B-AD12-78EC3FB8FAA6}"/>
  <bookViews>
    <workbookView xWindow="-108" yWindow="-108" windowWidth="23256" windowHeight="12456" tabRatio="601" activeTab="2" xr2:uid="{00000000-000D-0000-FFFF-FFFF00000000}"/>
  </bookViews>
  <sheets>
    <sheet name="Audit criteria" sheetId="2" r:id="rId1"/>
    <sheet name=" Data collection" sheetId="7" r:id="rId2"/>
    <sheet name="Audit report"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1" l="1"/>
  <c r="C23" i="11"/>
  <c r="C22" i="11"/>
  <c r="C21" i="11"/>
  <c r="C19" i="11"/>
  <c r="C18" i="11"/>
  <c r="C17" i="11"/>
  <c r="C16" i="11"/>
  <c r="L63" i="7"/>
  <c r="B30" i="11" s="1"/>
  <c r="L62" i="7"/>
  <c r="B29" i="11" s="1"/>
  <c r="L64" i="7"/>
  <c r="B31" i="11" s="1"/>
  <c r="L65" i="7" l="1"/>
  <c r="C31" i="11" s="1"/>
  <c r="B12" i="11"/>
  <c r="B11" i="11"/>
  <c r="B9" i="11"/>
  <c r="B8" i="11"/>
  <c r="B6" i="11"/>
  <c r="B5" i="11"/>
  <c r="A2" i="11"/>
  <c r="E58" i="7"/>
  <c r="F58" i="7"/>
  <c r="G58" i="7"/>
  <c r="H58" i="7"/>
  <c r="I58" i="7"/>
  <c r="J58" i="7"/>
  <c r="K58" i="7"/>
  <c r="M58" i="7"/>
  <c r="C58" i="7"/>
  <c r="C57" i="7"/>
  <c r="B25" i="2"/>
  <c r="B7" i="11" s="1"/>
  <c r="H61" i="7"/>
  <c r="F20" i="11" s="1"/>
  <c r="D60" i="7"/>
  <c r="D59" i="7"/>
  <c r="D57" i="7"/>
  <c r="B16" i="11" s="1"/>
  <c r="E57" i="7"/>
  <c r="F57" i="7"/>
  <c r="B18" i="11" s="1"/>
  <c r="G57" i="7"/>
  <c r="B19" i="11" s="1"/>
  <c r="H57" i="7"/>
  <c r="B20" i="11" s="1"/>
  <c r="I57" i="7"/>
  <c r="B21" i="11" s="1"/>
  <c r="J57" i="7"/>
  <c r="B22" i="11" s="1"/>
  <c r="K57" i="7"/>
  <c r="B26" i="11" s="1"/>
  <c r="M57" i="7"/>
  <c r="B23" i="11" s="1"/>
  <c r="C30" i="11" l="1"/>
  <c r="C29" i="11"/>
  <c r="D23" i="11"/>
  <c r="D16" i="11"/>
  <c r="D22" i="11"/>
  <c r="D21" i="11"/>
  <c r="D18" i="11"/>
  <c r="D20" i="11"/>
  <c r="D19" i="11"/>
  <c r="B17" i="11"/>
  <c r="D17" i="11" s="1"/>
  <c r="B15" i="11"/>
  <c r="D15" i="11" s="1"/>
  <c r="M65" i="7"/>
  <c r="K65" i="7"/>
  <c r="C26" i="11" s="1"/>
  <c r="H65" i="7"/>
  <c r="C20" i="11" s="1"/>
  <c r="J65" i="7"/>
  <c r="I65" i="7"/>
  <c r="G65" i="7"/>
  <c r="F65" i="7"/>
  <c r="E65" i="7"/>
  <c r="D65" i="7"/>
  <c r="C65" i="7"/>
  <c r="C15" i="11" s="1"/>
  <c r="B28" i="2"/>
  <c r="B10" i="11" s="1"/>
  <c r="A4" i="7" l="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alcChain>
</file>

<file path=xl/sharedStrings.xml><?xml version="1.0" encoding="utf-8"?>
<sst xmlns="http://schemas.openxmlformats.org/spreadsheetml/2006/main" count="136" uniqueCount="116">
  <si>
    <t>Introduction</t>
  </si>
  <si>
    <t>2) Patients are transferred to the main hip fracture ward at the earliest opportunity</t>
  </si>
  <si>
    <t>3) Outlying patients are under the care of an orthogeriatrician</t>
  </si>
  <si>
    <t>5) Outlying patients are mobilised out of bed (standing or hoisted) by the day after surgery</t>
  </si>
  <si>
    <t>7) Outlying patients are discharged back to their original residence by 120 days post admission</t>
  </si>
  <si>
    <t>8) Outlying patients are offered suitable bone strengthening treatment</t>
  </si>
  <si>
    <t>1) Patients only outlie for a documented clinical indication e.g. cardiac intervention, dialysis etc</t>
  </si>
  <si>
    <t>Date data collection started</t>
  </si>
  <si>
    <t>Date data collection completed</t>
  </si>
  <si>
    <t>Number of hip fracture patients who spent at least one night outlying during the period of data collection</t>
  </si>
  <si>
    <t>Number of days of data collection (calculated from the dates entered)</t>
  </si>
  <si>
    <t>Summary audit data</t>
  </si>
  <si>
    <t>Name of primary data collector</t>
  </si>
  <si>
    <t>Enter details below</t>
  </si>
  <si>
    <t>Audit number</t>
  </si>
  <si>
    <t>Patient ID No.</t>
  </si>
  <si>
    <t>Q1. Was the patient outlying for a documented clinical indication? E.g.cardiac intervention, dialysis etc</t>
  </si>
  <si>
    <t>Q2. Was the patient transferred to the main hip fracture ward at the earliest opportunity?</t>
  </si>
  <si>
    <t>4) Outlying patients receive surgery within 36 hours of presentation with a hip fracture</t>
  </si>
  <si>
    <t>Q5. Was the patient  mobilised out of bed (standing or hoisted) by the day after surgery?</t>
  </si>
  <si>
    <t>Q8.  Was the patient given suitable bone strengthening treatment before discharge?</t>
  </si>
  <si>
    <t xml:space="preserve">Number of hip fracture patients admitted to hospital during period of data collection </t>
  </si>
  <si>
    <t>Proportion of hip fracture patients who were outliers (calculated from numbers entered)</t>
  </si>
  <si>
    <t>NHFD KPI to which the  standard maps</t>
  </si>
  <si>
    <t>https://www.nhfd.co.uk/20/NHFDcharts.nsf/vwCharts/KPIsOverview</t>
  </si>
  <si>
    <t>KPI 7</t>
  </si>
  <si>
    <t>KPI 0</t>
  </si>
  <si>
    <t>KPI 1</t>
  </si>
  <si>
    <t>KPI 2</t>
  </si>
  <si>
    <t>KPI 4</t>
  </si>
  <si>
    <t>KPI 5</t>
  </si>
  <si>
    <t>KPI 6</t>
  </si>
  <si>
    <t>Q6. Was the patient free from delirium when tested post-op?</t>
  </si>
  <si>
    <t>6) Outlying patients are not delirious when tested promptly after operation</t>
  </si>
  <si>
    <t>Q7. Was the patient  discharged back to their original residence by 120 days?</t>
  </si>
  <si>
    <t>Role of primary data collector</t>
  </si>
  <si>
    <t>Action plan</t>
  </si>
  <si>
    <t>REDUCE hip fracture outlier audit tool</t>
  </si>
  <si>
    <t>manual data entry</t>
  </si>
  <si>
    <t>1)</t>
  </si>
  <si>
    <t>2)</t>
  </si>
  <si>
    <t>3)</t>
  </si>
  <si>
    <t>4)</t>
  </si>
  <si>
    <t xml:space="preserve">Named person responsible </t>
  </si>
  <si>
    <t>Outcome measure</t>
  </si>
  <si>
    <t>calculated field (do not enter data)</t>
  </si>
  <si>
    <t>Name(s), Role(s)</t>
  </si>
  <si>
    <t>Date</t>
  </si>
  <si>
    <t>Date by which action to be completed</t>
  </si>
  <si>
    <t>Hip fracture outlier audit report for:</t>
  </si>
  <si>
    <t>Number of days of data collection</t>
  </si>
  <si>
    <t>Proportion of hip fracture patients who were outliers</t>
  </si>
  <si>
    <t>Inpatient bed pressures often mean hospital bed managers resort to placing patients on wards that are not specifically designed or designated for the type of care they require. Such patients are known as 'outliers', or 'boarders', 'sleep-out' or 'overflow' patients. Outliers have longer lengths of hospital stay.
It is recommended that audit data are collected prospectively for a pre-specified period of time, during which the audit standards below are assessed. This tool can be downloaded and adapted for local use.</t>
  </si>
  <si>
    <t>0=No
1=Yes</t>
  </si>
  <si>
    <t>0=No
1=Yes
2=Not tested</t>
  </si>
  <si>
    <t>0=No (i.e. a delay)
1=Yes
2=Never transferred</t>
  </si>
  <si>
    <t>TOTAL 'Yes'</t>
  </si>
  <si>
    <t>Calculations</t>
  </si>
  <si>
    <t xml:space="preserve">Number never transfererred </t>
  </si>
  <si>
    <t>Number with delayed transfer</t>
  </si>
  <si>
    <t>Number not tested for delirium</t>
  </si>
  <si>
    <t>1. Patients should be outlying for a documented clinical indication</t>
  </si>
  <si>
    <t>2. Patients should be transferred to the main hip fracture ward at the earliest opportunity</t>
  </si>
  <si>
    <t>Number achieving standard</t>
  </si>
  <si>
    <t>% achieving audit standard</t>
  </si>
  <si>
    <t>TOTAL 'No'</t>
  </si>
  <si>
    <t>Total number of responses</t>
  </si>
  <si>
    <t>5)</t>
  </si>
  <si>
    <t>6)</t>
  </si>
  <si>
    <t>3. Outlying patients should be under the direct care of an orthogeriatrician</t>
  </si>
  <si>
    <t>4. Outlying patients should receive surgery within 36 hours of presentation with a hip fracture</t>
  </si>
  <si>
    <t>5. Outlying patients should be mobilised out of bed (standing or hoisted) by the day after surgery</t>
  </si>
  <si>
    <t>7. Outlying patients should be discharged back to their original residence by 120 days</t>
  </si>
  <si>
    <t>8. Outlying patients should be given suitable bone strengthening treatment before discharge</t>
  </si>
  <si>
    <t>Record of who this report has been presented to:</t>
  </si>
  <si>
    <t>Add rows as needed</t>
  </si>
  <si>
    <t>Teams should review achieved compliance for outliers, and compare against NHFD KPI achievement for the hospital overall</t>
  </si>
  <si>
    <t>Audit criteria for hip fracture care for patients who are outliers</t>
  </si>
  <si>
    <t>Audit criteria and compliance</t>
  </si>
  <si>
    <t>Total number of hip fracture patients that died during inpatient stay during the data collection period</t>
  </si>
  <si>
    <t>This is a tool to help services audit the provision of hip fracture care to patients who are outliers from the main hip fracture ward.
Audit data concerning the quality of care provided for outliers should be reviewed in clinical governance meetings.</t>
  </si>
  <si>
    <t>Further audit criteria can be added here to align with local need</t>
  </si>
  <si>
    <t>XXX</t>
  </si>
  <si>
    <t>manual data entry from NHFD data</t>
  </si>
  <si>
    <t>Hospital name</t>
  </si>
  <si>
    <t>KPI: Key Performance Indicator, NHFD: National Hip Fracture Database, REDUCE: REducing unwarranted variation in the Delivery of high qUality hip fraCture services in England and Wales</t>
  </si>
  <si>
    <t>NB. KPI outputs from this tool may differ from those derived from NHFD data because the NHFD uses a more nuanced methodology. This tool generates simplified metrics for local audit purposes.</t>
  </si>
  <si>
    <t>Q9. Did the patient die during the inpatient stay?</t>
  </si>
  <si>
    <t>6. Outlying patients should be free from delirium when tested post-operatively</t>
  </si>
  <si>
    <t>Q3. Was the patient under the direct care of an orthogeriatrician whilst outlying?</t>
  </si>
  <si>
    <t>Interpret this in light of your overall NHFD mortality rate</t>
  </si>
  <si>
    <t>Q10. Did the patient outlie pre-op, post-op, or both?</t>
  </si>
  <si>
    <t>0=Pre-op
1=Post-op
2=Both pre- and post-op</t>
  </si>
  <si>
    <t>Q11. insert local measure as needed</t>
  </si>
  <si>
    <t>9) Patients who are outliers, are no more likely to die, than those who do not outlie</t>
  </si>
  <si>
    <t>Outlying period relative to operation</t>
  </si>
  <si>
    <t>Outliers pre-op only</t>
  </si>
  <si>
    <t>Outliers post-op only</t>
  </si>
  <si>
    <t>Outliers both pre- and post-op</t>
  </si>
  <si>
    <t>Number</t>
  </si>
  <si>
    <t>%</t>
  </si>
  <si>
    <t>0=Pre-op</t>
  </si>
  <si>
    <t>1=Post-op</t>
  </si>
  <si>
    <t>2=Both pre- and post-op</t>
  </si>
  <si>
    <t>Proportion of outlying patients who died during their admission</t>
  </si>
  <si>
    <t>Inpatient mortality</t>
  </si>
  <si>
    <t>Proportion of outliers not tested for delirium:</t>
  </si>
  <si>
    <t>Proportion of outliers delayed in transfer to main ward:</t>
  </si>
  <si>
    <t>Summary of audit data</t>
  </si>
  <si>
    <t xml:space="preserve">Number of hip fracture patients who spent at least one night outlying </t>
  </si>
  <si>
    <t>NB. data on this sheet auto-completes and calculates based on data entry in sheets 1 and 2</t>
  </si>
  <si>
    <t>Manual entry</t>
  </si>
  <si>
    <t>Q4. Did the patient receive surgery within 36 hours of presentation with a hip fracture?</t>
  </si>
  <si>
    <r>
      <t xml:space="preserve">Number with missing data </t>
    </r>
    <r>
      <rPr>
        <b/>
        <sz val="8"/>
        <color theme="1"/>
        <rFont val="Roboto"/>
      </rPr>
      <t>(needs to be zero)</t>
    </r>
  </si>
  <si>
    <r>
      <t xml:space="preserve">9. </t>
    </r>
    <r>
      <rPr>
        <i/>
        <sz val="8"/>
        <color theme="1"/>
        <rFont val="Roboto"/>
      </rPr>
      <t>insert additional criteria here</t>
    </r>
  </si>
  <si>
    <r>
      <rPr>
        <b/>
        <sz val="11"/>
        <color theme="1"/>
        <rFont val="Roboto"/>
      </rPr>
      <t>An outlying hip fracture patient is defined as:</t>
    </r>
    <r>
      <rPr>
        <sz val="11"/>
        <color theme="1"/>
        <rFont val="Roboto"/>
      </rPr>
      <t xml:space="preserve"> someone admitted to hospital with a hip fracture who
- went to a non-hip fracture ward between the emergency department and the orthopaedic/orthogeriatric ward (however short a stay),
- moved out of the orthopaedic/orthogeriatric ward due to bed pressures (even if this was to a non-hip fracture, general geriatric ward),
- was initially admitted to an alternative 'clinically appropriate setting' e.g. coronary care, critical care, or dialysis unit,
- was subsequently moved from the orthopaedic/orthogeriatric ward to an alternative 'clinically appropriate setting', or
- fell in hospital and fractured a hip, and was not on an orthopaedic/orthogeriatric ward for their post operative stay.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</si>
</sst>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Verdana"/>
      <family val="2"/>
    </font>
    <font>
      <sz val="8"/>
      <name val="Calibri"/>
      <family val="2"/>
      <scheme val="minor"/>
    </font>
    <font>
      <sz val="10"/>
      <color theme="1"/>
      <name val="Calibri"/>
      <family val="2"/>
      <scheme val="minor"/>
    </font>
    <font>
      <u/>
      <sz val="11"/>
      <color theme="10"/>
      <name val="Calibri"/>
      <family val="2"/>
      <scheme val="minor"/>
    </font>
    <font>
      <sz val="10"/>
      <color theme="1"/>
      <name val="Verdana"/>
      <family val="2"/>
    </font>
    <font>
      <b/>
      <sz val="10"/>
      <color theme="1"/>
      <name val="Verdana"/>
      <family val="2"/>
    </font>
    <font>
      <sz val="11"/>
      <color theme="1"/>
      <name val="Calibri"/>
      <family val="2"/>
      <scheme val="minor"/>
    </font>
    <font>
      <b/>
      <u/>
      <sz val="12"/>
      <color theme="1"/>
      <name val="Roboto"/>
    </font>
    <font>
      <sz val="10"/>
      <color theme="1"/>
      <name val="Roboto"/>
    </font>
    <font>
      <i/>
      <sz val="9"/>
      <color theme="1"/>
      <name val="Roboto"/>
    </font>
    <font>
      <b/>
      <sz val="10"/>
      <color theme="1"/>
      <name val="Roboto"/>
    </font>
    <font>
      <b/>
      <sz val="8"/>
      <color theme="1"/>
      <name val="Roboto"/>
    </font>
    <font>
      <i/>
      <sz val="8"/>
      <color theme="1"/>
      <name val="Roboto"/>
    </font>
    <font>
      <b/>
      <sz val="16"/>
      <color theme="1"/>
      <name val="Roboto"/>
    </font>
    <font>
      <sz val="11"/>
      <color theme="1"/>
      <name val="Roboto"/>
    </font>
    <font>
      <b/>
      <sz val="14"/>
      <color theme="1"/>
      <name val="Roboto"/>
    </font>
    <font>
      <b/>
      <sz val="11"/>
      <color theme="1"/>
      <name val="Roboto"/>
    </font>
    <font>
      <u/>
      <sz val="11"/>
      <color theme="10"/>
      <name val="Roboto"/>
    </font>
    <font>
      <i/>
      <sz val="10"/>
      <color theme="1"/>
      <name val="Roboto"/>
    </font>
    <font>
      <sz val="9"/>
      <color theme="1"/>
      <name val="Roboto"/>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31">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xf numFmtId="0" fontId="3" fillId="0" borderId="0" xfId="0" applyFont="1" applyAlignment="1">
      <alignment vertical="center"/>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5" fillId="0" borderId="0" xfId="0" applyFont="1" applyAlignment="1">
      <alignment vertical="center"/>
    </xf>
    <xf numFmtId="9" fontId="5" fillId="0" borderId="0" xfId="0" applyNumberFormat="1" applyFont="1"/>
    <xf numFmtId="0" fontId="5" fillId="0" borderId="0" xfId="0" applyFont="1" applyAlignment="1">
      <alignment wrapText="1"/>
    </xf>
    <xf numFmtId="0" fontId="6" fillId="0" borderId="0" xfId="0" applyFont="1"/>
    <xf numFmtId="0" fontId="1" fillId="0" borderId="3" xfId="0" applyFont="1" applyBorder="1" applyAlignment="1">
      <alignment vertical="center" wrapText="1"/>
    </xf>
    <xf numFmtId="0" fontId="0" fillId="0" borderId="4" xfId="0" applyBorder="1" applyAlignment="1">
      <alignment vertical="center" wrapText="1"/>
    </xf>
    <xf numFmtId="0" fontId="8" fillId="2" borderId="3" xfId="0" applyFont="1" applyFill="1" applyBorder="1" applyAlignment="1">
      <alignment wrapText="1"/>
    </xf>
    <xf numFmtId="0" fontId="9" fillId="2" borderId="5" xfId="0" applyFont="1" applyFill="1" applyBorder="1" applyAlignment="1">
      <alignment horizontal="center"/>
    </xf>
    <xf numFmtId="0" fontId="10" fillId="6" borderId="6" xfId="0" applyFont="1" applyFill="1" applyBorder="1" applyAlignment="1">
      <alignment horizontal="center" vertical="center" wrapText="1"/>
    </xf>
    <xf numFmtId="0" fontId="10" fillId="6" borderId="0" xfId="0" applyFont="1" applyFill="1" applyAlignment="1">
      <alignment vertical="center" wrapText="1"/>
    </xf>
    <xf numFmtId="0" fontId="9" fillId="2" borderId="6" xfId="0" applyFont="1" applyFill="1" applyBorder="1" applyAlignment="1">
      <alignment horizontal="left" wrapText="1"/>
    </xf>
    <xf numFmtId="0" fontId="9" fillId="2" borderId="7" xfId="0" applyFont="1" applyFill="1" applyBorder="1" applyAlignment="1">
      <alignment horizontal="center"/>
    </xf>
    <xf numFmtId="0" fontId="10" fillId="6" borderId="6" xfId="0" applyFont="1" applyFill="1" applyBorder="1" applyAlignment="1">
      <alignment vertical="center" wrapText="1"/>
    </xf>
    <xf numFmtId="0" fontId="9" fillId="0" borderId="6" xfId="0" applyFont="1" applyBorder="1" applyAlignment="1">
      <alignment wrapText="1"/>
    </xf>
    <xf numFmtId="0" fontId="9" fillId="0" borderId="7" xfId="0" applyFont="1" applyBorder="1" applyAlignment="1">
      <alignment horizontal="center"/>
    </xf>
    <xf numFmtId="0" fontId="11" fillId="2" borderId="6" xfId="0" applyFont="1" applyFill="1" applyBorder="1" applyAlignment="1">
      <alignment vertical="center" wrapText="1"/>
    </xf>
    <xf numFmtId="0" fontId="11" fillId="2" borderId="7" xfId="0" applyFont="1" applyFill="1" applyBorder="1" applyAlignment="1">
      <alignment horizontal="center" vertical="center" wrapText="1"/>
    </xf>
    <xf numFmtId="0" fontId="9" fillId="0" borderId="6" xfId="0" applyFont="1" applyBorder="1" applyAlignment="1">
      <alignment vertical="center" wrapText="1"/>
    </xf>
    <xf numFmtId="14" fontId="9" fillId="0" borderId="7" xfId="0" applyNumberFormat="1" applyFont="1" applyBorder="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0" fontId="9" fillId="0" borderId="7" xfId="0" applyFont="1" applyBorder="1" applyAlignment="1">
      <alignment horizontal="center" vertical="center"/>
    </xf>
    <xf numFmtId="164" fontId="9" fillId="0" borderId="7" xfId="0" applyNumberFormat="1" applyFont="1" applyBorder="1" applyAlignment="1">
      <alignment horizontal="center" vertical="center"/>
    </xf>
    <xf numFmtId="164" fontId="9" fillId="0" borderId="0" xfId="0" applyNumberFormat="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wrapText="1"/>
    </xf>
    <xf numFmtId="0" fontId="9" fillId="0" borderId="0" xfId="0" applyFont="1" applyAlignment="1">
      <alignment horizontal="center"/>
    </xf>
    <xf numFmtId="0" fontId="9" fillId="0" borderId="0" xfId="0" applyFont="1"/>
    <xf numFmtId="0" fontId="11" fillId="2" borderId="10" xfId="0" applyFont="1" applyFill="1" applyBorder="1" applyAlignment="1">
      <alignment wrapText="1"/>
    </xf>
    <xf numFmtId="0" fontId="11" fillId="2" borderId="11" xfId="0" applyFont="1" applyFill="1" applyBorder="1" applyAlignment="1">
      <alignment horizontal="center" vertical="center" wrapText="1"/>
    </xf>
    <xf numFmtId="0" fontId="11" fillId="2" borderId="11" xfId="0" applyFont="1" applyFill="1" applyBorder="1" applyAlignment="1">
      <alignment horizontal="center" wrapText="1"/>
    </xf>
    <xf numFmtId="0" fontId="9" fillId="0" borderId="4" xfId="0" applyFont="1" applyBorder="1"/>
    <xf numFmtId="0" fontId="9" fillId="0" borderId="5" xfId="0" applyFont="1" applyBorder="1"/>
    <xf numFmtId="0" fontId="9" fillId="4" borderId="18" xfId="0" applyFont="1" applyFill="1" applyBorder="1" applyAlignment="1">
      <alignment vertical="center" wrapText="1"/>
    </xf>
    <xf numFmtId="0" fontId="9" fillId="4" borderId="19" xfId="0" applyFont="1" applyFill="1" applyBorder="1" applyAlignment="1">
      <alignment horizontal="center" vertical="center" wrapText="1"/>
    </xf>
    <xf numFmtId="0" fontId="9" fillId="4" borderId="1" xfId="0" applyFont="1" applyFill="1" applyBorder="1" applyAlignment="1">
      <alignment horizontal="center" vertical="center" wrapText="1"/>
    </xf>
    <xf numFmtId="9" fontId="9" fillId="0" borderId="0" xfId="0" applyNumberFormat="1" applyFont="1" applyAlignment="1">
      <alignment horizontal="center" vertical="center"/>
    </xf>
    <xf numFmtId="0" fontId="9" fillId="0" borderId="7" xfId="0" applyFont="1" applyBorder="1"/>
    <xf numFmtId="0" fontId="9" fillId="4" borderId="13" xfId="0" applyFont="1" applyFill="1" applyBorder="1" applyAlignment="1">
      <alignment vertical="center" wrapText="1"/>
    </xf>
    <xf numFmtId="0" fontId="9" fillId="0" borderId="23" xfId="0" applyFont="1" applyBorder="1" applyAlignment="1">
      <alignment wrapText="1"/>
    </xf>
    <xf numFmtId="9" fontId="9" fillId="0" borderId="24" xfId="0" applyNumberFormat="1" applyFont="1" applyBorder="1"/>
    <xf numFmtId="9" fontId="9" fillId="0" borderId="23" xfId="0" applyNumberFormat="1" applyFont="1" applyBorder="1" applyAlignment="1">
      <alignment wrapText="1"/>
    </xf>
    <xf numFmtId="9" fontId="9" fillId="0" borderId="0" xfId="0" applyNumberFormat="1" applyFont="1"/>
    <xf numFmtId="9" fontId="9" fillId="0" borderId="7" xfId="0" applyNumberFormat="1" applyFont="1" applyBorder="1"/>
    <xf numFmtId="0" fontId="9" fillId="4" borderId="15" xfId="0" applyFont="1" applyFill="1" applyBorder="1" applyAlignment="1">
      <alignment horizontal="left" vertical="center" wrapText="1"/>
    </xf>
    <xf numFmtId="0" fontId="9" fillId="4" borderId="16" xfId="0" applyFont="1" applyFill="1" applyBorder="1" applyAlignment="1">
      <alignment horizontal="center" vertical="center" wrapText="1"/>
    </xf>
    <xf numFmtId="9" fontId="9" fillId="0" borderId="9" xfId="0" applyNumberFormat="1" applyFont="1" applyBorder="1" applyAlignment="1">
      <alignment horizontal="center" vertical="center"/>
    </xf>
    <xf numFmtId="9" fontId="9" fillId="0" borderId="9" xfId="0" applyNumberFormat="1" applyFont="1" applyBorder="1"/>
    <xf numFmtId="9" fontId="9" fillId="0" borderId="8" xfId="0" applyNumberFormat="1" applyFont="1" applyBorder="1"/>
    <xf numFmtId="0" fontId="11" fillId="0" borderId="0" xfId="0" applyFont="1" applyAlignment="1">
      <alignment horizontal="center"/>
    </xf>
    <xf numFmtId="9" fontId="9" fillId="0" borderId="0" xfId="0" applyNumberFormat="1" applyFont="1" applyAlignment="1">
      <alignment horizontal="center"/>
    </xf>
    <xf numFmtId="0" fontId="11" fillId="2" borderId="0" xfId="0" applyFont="1" applyFill="1" applyAlignment="1">
      <alignment wrapText="1"/>
    </xf>
    <xf numFmtId="0" fontId="11" fillId="2" borderId="0" xfId="0" applyFont="1" applyFill="1" applyAlignment="1">
      <alignment horizontal="center"/>
    </xf>
    <xf numFmtId="9" fontId="9" fillId="0" borderId="0" xfId="2" applyFont="1" applyAlignment="1">
      <alignment horizontal="center"/>
    </xf>
    <xf numFmtId="9" fontId="10" fillId="0" borderId="0" xfId="0" applyNumberFormat="1" applyFont="1"/>
    <xf numFmtId="9" fontId="11" fillId="0" borderId="0" xfId="0" applyNumberFormat="1" applyFont="1" applyAlignment="1">
      <alignment horizontal="center"/>
    </xf>
    <xf numFmtId="9" fontId="11" fillId="0" borderId="0" xfId="0" applyNumberFormat="1" applyFont="1"/>
    <xf numFmtId="9" fontId="9" fillId="6" borderId="0" xfId="0" applyNumberFormat="1" applyFont="1" applyFill="1" applyAlignment="1">
      <alignment horizontal="center"/>
    </xf>
    <xf numFmtId="0" fontId="11" fillId="2" borderId="21" xfId="0" applyFont="1" applyFill="1" applyBorder="1" applyAlignment="1">
      <alignment horizontal="left" wrapText="1"/>
    </xf>
    <xf numFmtId="0" fontId="11" fillId="2" borderId="22" xfId="0" applyFont="1" applyFill="1" applyBorder="1" applyAlignment="1">
      <alignment horizontal="left" wrapText="1"/>
    </xf>
    <xf numFmtId="0" fontId="9" fillId="0" borderId="13" xfId="0" applyFont="1" applyBorder="1" applyAlignment="1">
      <alignment wrapText="1"/>
    </xf>
    <xf numFmtId="0" fontId="9" fillId="0" borderId="1" xfId="0" applyFont="1" applyBorder="1" applyAlignment="1">
      <alignment horizontal="center"/>
    </xf>
    <xf numFmtId="0" fontId="9" fillId="0" borderId="23" xfId="0" applyFont="1" applyBorder="1" applyAlignment="1">
      <alignment horizontal="left"/>
    </xf>
    <xf numFmtId="0" fontId="9" fillId="0" borderId="24" xfId="0" applyFont="1" applyBorder="1" applyAlignment="1">
      <alignment horizontal="left"/>
    </xf>
    <xf numFmtId="0" fontId="9" fillId="0" borderId="15" xfId="0" applyFont="1" applyBorder="1" applyAlignment="1">
      <alignment wrapText="1"/>
    </xf>
    <xf numFmtId="0" fontId="9" fillId="0" borderId="16" xfId="0" applyFont="1" applyBorder="1" applyAlignment="1">
      <alignment horizontal="center"/>
    </xf>
    <xf numFmtId="0" fontId="9" fillId="0" borderId="25" xfId="0" applyFont="1" applyBorder="1" applyAlignment="1">
      <alignment horizontal="left"/>
    </xf>
    <xf numFmtId="0" fontId="9" fillId="0" borderId="26" xfId="0" applyFont="1" applyBorder="1" applyAlignment="1">
      <alignment horizontal="left"/>
    </xf>
    <xf numFmtId="0" fontId="9" fillId="2" borderId="12" xfId="0" applyFont="1" applyFill="1" applyBorder="1" applyAlignment="1">
      <alignment horizontal="center"/>
    </xf>
    <xf numFmtId="0" fontId="9" fillId="2" borderId="13" xfId="0" applyFont="1" applyFill="1" applyBorder="1" applyAlignment="1">
      <alignment wrapText="1"/>
    </xf>
    <xf numFmtId="0" fontId="9" fillId="2" borderId="14" xfId="0" applyFont="1" applyFill="1" applyBorder="1" applyAlignment="1">
      <alignment horizontal="center"/>
    </xf>
    <xf numFmtId="0" fontId="9" fillId="0" borderId="14" xfId="0" applyFont="1" applyBorder="1" applyAlignment="1">
      <alignment horizontal="center"/>
    </xf>
    <xf numFmtId="0" fontId="9" fillId="0" borderId="17" xfId="0" applyFont="1" applyBorder="1" applyAlignment="1">
      <alignment horizontal="center"/>
    </xf>
    <xf numFmtId="0" fontId="9" fillId="0" borderId="1" xfId="0" applyFont="1" applyBorder="1" applyAlignment="1">
      <alignment vertical="center" wrapText="1"/>
    </xf>
    <xf numFmtId="0" fontId="9" fillId="2" borderId="1" xfId="0" applyFont="1" applyFill="1" applyBorder="1" applyAlignment="1">
      <alignment vertical="center" wrapText="1"/>
    </xf>
    <xf numFmtId="0" fontId="9" fillId="2" borderId="1" xfId="0" applyFont="1" applyFill="1" applyBorder="1" applyAlignment="1">
      <alignment vertical="top" wrapText="1"/>
    </xf>
    <xf numFmtId="0" fontId="9" fillId="5" borderId="1" xfId="0" applyFont="1" applyFill="1" applyBorder="1" applyAlignment="1">
      <alignment vertical="center" wrapText="1"/>
    </xf>
    <xf numFmtId="0" fontId="9" fillId="0" borderId="1" xfId="0" applyFont="1" applyBorder="1"/>
    <xf numFmtId="0" fontId="11" fillId="5" borderId="0" xfId="0" applyFont="1" applyFill="1"/>
    <xf numFmtId="0" fontId="9" fillId="5" borderId="0" xfId="0" applyFont="1" applyFill="1"/>
    <xf numFmtId="0" fontId="9" fillId="5" borderId="1" xfId="0" applyFont="1" applyFill="1" applyBorder="1"/>
    <xf numFmtId="0" fontId="9" fillId="5" borderId="19" xfId="0" applyFont="1" applyFill="1" applyBorder="1"/>
    <xf numFmtId="0" fontId="9" fillId="5" borderId="0" xfId="0" applyFont="1" applyFill="1" applyAlignment="1">
      <alignment wrapText="1"/>
    </xf>
    <xf numFmtId="0" fontId="9" fillId="5" borderId="20" xfId="0" applyFont="1" applyFill="1" applyBorder="1"/>
    <xf numFmtId="0" fontId="9" fillId="5" borderId="32" xfId="0" applyFont="1" applyFill="1" applyBorder="1"/>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17" fillId="2" borderId="3" xfId="0" applyFont="1" applyFill="1" applyBorder="1" applyAlignment="1">
      <alignment vertical="center" wrapText="1"/>
    </xf>
    <xf numFmtId="0" fontId="15" fillId="2" borderId="5" xfId="0" applyFont="1" applyFill="1" applyBorder="1" applyAlignment="1">
      <alignment horizontal="center" vertical="center" wrapText="1"/>
    </xf>
    <xf numFmtId="0" fontId="18" fillId="0" borderId="0" xfId="1" applyFont="1" applyBorder="1" applyAlignment="1">
      <alignment vertical="center"/>
    </xf>
    <xf numFmtId="0" fontId="15" fillId="0" borderId="6" xfId="0" applyFont="1" applyBorder="1" applyAlignment="1">
      <alignment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vertical="center"/>
    </xf>
    <xf numFmtId="0" fontId="19" fillId="0" borderId="4" xfId="0" applyFont="1" applyBorder="1" applyAlignment="1">
      <alignment vertical="center"/>
    </xf>
    <xf numFmtId="0" fontId="15" fillId="0" borderId="4" xfId="0" applyFont="1" applyBorder="1" applyAlignment="1">
      <alignment horizontal="center" vertical="center" wrapText="1"/>
    </xf>
    <xf numFmtId="0" fontId="17" fillId="2" borderId="5" xfId="0" applyFont="1" applyFill="1" applyBorder="1" applyAlignment="1">
      <alignment horizontal="center" vertical="center" wrapText="1"/>
    </xf>
    <xf numFmtId="0" fontId="15" fillId="0" borderId="27" xfId="0" applyFont="1" applyBorder="1" applyAlignment="1">
      <alignment horizontal="center" vertical="center" wrapText="1"/>
    </xf>
    <xf numFmtId="0" fontId="19" fillId="6" borderId="31" xfId="0" applyFont="1" applyFill="1" applyBorder="1" applyAlignment="1">
      <alignment vertical="center"/>
    </xf>
    <xf numFmtId="14" fontId="15" fillId="0" borderId="28" xfId="0" applyNumberFormat="1" applyFont="1" applyBorder="1" applyAlignment="1">
      <alignment horizontal="center" vertical="center" wrapText="1"/>
    </xf>
    <xf numFmtId="0" fontId="19" fillId="0" borderId="31" xfId="0" applyFont="1" applyBorder="1" applyAlignment="1">
      <alignment vertical="center"/>
    </xf>
    <xf numFmtId="14" fontId="15" fillId="0" borderId="29" xfId="0" applyNumberFormat="1" applyFont="1" applyBorder="1" applyAlignment="1">
      <alignment horizontal="center" vertical="center" wrapText="1"/>
    </xf>
    <xf numFmtId="0" fontId="15" fillId="3" borderId="6" xfId="0" applyFont="1" applyFill="1" applyBorder="1" applyAlignment="1">
      <alignment vertical="center" wrapText="1"/>
    </xf>
    <xf numFmtId="0" fontId="15" fillId="3" borderId="7" xfId="0" applyFont="1" applyFill="1" applyBorder="1" applyAlignment="1">
      <alignment horizontal="center" vertical="center"/>
    </xf>
    <xf numFmtId="0" fontId="19" fillId="7" borderId="0" xfId="0" applyFont="1" applyFill="1" applyAlignment="1">
      <alignment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164" fontId="15" fillId="3" borderId="7" xfId="0" applyNumberFormat="1" applyFont="1" applyFill="1" applyBorder="1" applyAlignment="1">
      <alignment horizontal="center" vertical="center"/>
    </xf>
    <xf numFmtId="0" fontId="19" fillId="8" borderId="0" xfId="0" applyFont="1" applyFill="1" applyAlignment="1">
      <alignment vertical="center"/>
    </xf>
    <xf numFmtId="0" fontId="15" fillId="0" borderId="23" xfId="0" applyFont="1" applyBorder="1" applyAlignment="1">
      <alignment vertical="center"/>
    </xf>
    <xf numFmtId="1" fontId="15" fillId="0" borderId="2" xfId="0" applyNumberFormat="1" applyFont="1" applyBorder="1" applyAlignment="1">
      <alignment horizontal="center" vertical="center"/>
    </xf>
    <xf numFmtId="0" fontId="19" fillId="0" borderId="31" xfId="0" applyFont="1" applyBorder="1" applyAlignment="1">
      <alignment vertical="center"/>
    </xf>
    <xf numFmtId="0" fontId="19" fillId="0" borderId="0" xfId="0" applyFont="1" applyAlignment="1">
      <alignment vertical="center"/>
    </xf>
    <xf numFmtId="0" fontId="15" fillId="0" borderId="2" xfId="0" applyFont="1" applyBorder="1" applyAlignment="1">
      <alignment vertical="center" wrapText="1"/>
    </xf>
    <xf numFmtId="0" fontId="15" fillId="0" borderId="30" xfId="0" applyFont="1" applyBorder="1" applyAlignment="1">
      <alignment horizontal="center" vertical="center" wrapText="1"/>
    </xf>
    <xf numFmtId="0" fontId="19" fillId="6" borderId="1" xfId="0" applyFont="1" applyFill="1" applyBorder="1" applyAlignment="1">
      <alignment vertical="center"/>
    </xf>
    <xf numFmtId="0" fontId="20" fillId="0" borderId="0" xfId="0" applyFont="1" applyAlignment="1">
      <alignment vertical="center" wrapText="1"/>
    </xf>
  </cellXfs>
  <cellStyles count="3">
    <cellStyle name="Hyperlink" xfId="1" builtinId="8"/>
    <cellStyle name="Normal" xfId="0" builtinId="0"/>
    <cellStyle name="Percent" xfId="2" builtinId="5"/>
  </cellStyles>
  <dxfs count="4">
    <dxf>
      <fill>
        <patternFill>
          <bgColor rgb="FFFF0000"/>
        </patternFill>
      </fill>
    </dxf>
    <dxf>
      <fill>
        <patternFill>
          <bgColor rgb="FFFF9999"/>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1026" name="AutoShape 2">
          <a:extLst>
            <a:ext uri="{FF2B5EF4-FFF2-40B4-BE49-F238E27FC236}">
              <a16:creationId xmlns:a16="http://schemas.microsoft.com/office/drawing/2014/main" id="{F56C272D-6B8A-AFEE-FD3B-95F3DC7FE7FA}"/>
            </a:ext>
          </a:extLst>
        </xdr:cNvPr>
        <xdr:cNvSpPr>
          <a:spLocks noChangeAspect="1" noChangeArrowheads="1"/>
        </xdr:cNvSpPr>
      </xdr:nvSpPr>
      <xdr:spPr bwMode="auto">
        <a:xfrm>
          <a:off x="95059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1027" name="AutoShape 3">
          <a:extLst>
            <a:ext uri="{FF2B5EF4-FFF2-40B4-BE49-F238E27FC236}">
              <a16:creationId xmlns:a16="http://schemas.microsoft.com/office/drawing/2014/main" id="{66401CA3-2FF3-35FF-89A6-561045165FCD}"/>
            </a:ext>
          </a:extLst>
        </xdr:cNvPr>
        <xdr:cNvSpPr>
          <a:spLocks noChangeAspect="1" noChangeArrowheads="1"/>
        </xdr:cNvSpPr>
      </xdr:nvSpPr>
      <xdr:spPr bwMode="auto">
        <a:xfrm>
          <a:off x="12058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381000</xdr:rowOff>
    </xdr:from>
    <xdr:to>
      <xdr:col>1</xdr:col>
      <xdr:colOff>1905001</xdr:colOff>
      <xdr:row>0</xdr:row>
      <xdr:rowOff>2017786</xdr:rowOff>
    </xdr:to>
    <xdr:pic>
      <xdr:nvPicPr>
        <xdr:cNvPr id="5" name="Picture 4">
          <a:extLst>
            <a:ext uri="{FF2B5EF4-FFF2-40B4-BE49-F238E27FC236}">
              <a16:creationId xmlns:a16="http://schemas.microsoft.com/office/drawing/2014/main" id="{A4A72587-8696-8442-5715-74CCC3055F21}"/>
            </a:ext>
          </a:extLst>
        </xdr:cNvPr>
        <xdr:cNvPicPr>
          <a:picLocks noChangeAspect="1"/>
        </xdr:cNvPicPr>
      </xdr:nvPicPr>
      <xdr:blipFill>
        <a:blip xmlns:r="http://schemas.openxmlformats.org/officeDocument/2006/relationships" r:embed="rId1"/>
        <a:stretch>
          <a:fillRect/>
        </a:stretch>
      </xdr:blipFill>
      <xdr:spPr>
        <a:xfrm>
          <a:off x="1" y="381000"/>
          <a:ext cx="9700260" cy="1636786"/>
        </a:xfrm>
        <a:prstGeom prst="rect">
          <a:avLst/>
        </a:prstGeom>
        <a:ln>
          <a:solidFill>
            <a:srgbClr val="002060"/>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hfd.co.uk/20/NHFDcharts.nsf/vwCharts/KPIsOvervie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7"/>
  <sheetViews>
    <sheetView zoomScaleNormal="100" workbookViewId="0">
      <selection activeCell="C5" sqref="C5"/>
    </sheetView>
  </sheetViews>
  <sheetFormatPr defaultColWidth="93.33203125" defaultRowHeight="13.8" x14ac:dyDescent="0.3"/>
  <cols>
    <col min="1" max="1" width="113.6640625" style="1" customWidth="1"/>
    <col min="2" max="2" width="29" style="1" customWidth="1"/>
    <col min="3" max="3" width="38.21875" style="2" customWidth="1"/>
    <col min="4" max="16384" width="93.33203125" style="2"/>
  </cols>
  <sheetData>
    <row r="1" spans="1:4" ht="178.05" customHeight="1" x14ac:dyDescent="0.3">
      <c r="A1" s="12"/>
      <c r="B1" s="13"/>
      <c r="C1"/>
      <c r="D1"/>
    </row>
    <row r="2" spans="1:4" ht="31.5" customHeight="1" x14ac:dyDescent="0.3">
      <c r="A2" s="96" t="s">
        <v>37</v>
      </c>
      <c r="B2" s="97"/>
      <c r="C2" s="98"/>
    </row>
    <row r="3" spans="1:4" ht="42.75" customHeight="1" x14ac:dyDescent="0.3">
      <c r="A3" s="99" t="s">
        <v>80</v>
      </c>
      <c r="B3" s="99"/>
      <c r="C3" s="98"/>
    </row>
    <row r="4" spans="1:4" ht="15.6" customHeight="1" x14ac:dyDescent="0.3">
      <c r="A4" s="97"/>
      <c r="B4" s="97"/>
      <c r="C4" s="98"/>
    </row>
    <row r="5" spans="1:4" ht="18" x14ac:dyDescent="0.3">
      <c r="A5" s="100" t="s">
        <v>0</v>
      </c>
      <c r="B5" s="97"/>
      <c r="C5" s="98"/>
    </row>
    <row r="6" spans="1:4" ht="93.45" customHeight="1" x14ac:dyDescent="0.3">
      <c r="A6" s="99" t="s">
        <v>52</v>
      </c>
      <c r="B6" s="99"/>
      <c r="C6" s="98"/>
    </row>
    <row r="7" spans="1:4" ht="123.75" customHeight="1" x14ac:dyDescent="0.3">
      <c r="A7" s="99" t="s">
        <v>115</v>
      </c>
      <c r="B7" s="99"/>
      <c r="C7" s="98"/>
    </row>
    <row r="8" spans="1:4" ht="29.25" customHeight="1" thickBot="1" x14ac:dyDescent="0.35">
      <c r="A8" s="97"/>
      <c r="B8" s="97"/>
      <c r="C8" s="98"/>
    </row>
    <row r="9" spans="1:4" ht="28.8" x14ac:dyDescent="0.3">
      <c r="A9" s="101" t="s">
        <v>77</v>
      </c>
      <c r="B9" s="102" t="s">
        <v>23</v>
      </c>
      <c r="C9" s="103" t="s">
        <v>24</v>
      </c>
    </row>
    <row r="10" spans="1:4" ht="21" customHeight="1" x14ac:dyDescent="0.3">
      <c r="A10" s="104" t="s">
        <v>6</v>
      </c>
      <c r="B10" s="105" t="s">
        <v>26</v>
      </c>
      <c r="C10" s="98"/>
    </row>
    <row r="11" spans="1:4" ht="21" customHeight="1" x14ac:dyDescent="0.3">
      <c r="A11" s="104" t="s">
        <v>1</v>
      </c>
      <c r="B11" s="105" t="s">
        <v>26</v>
      </c>
      <c r="C11" s="98"/>
    </row>
    <row r="12" spans="1:4" ht="21" customHeight="1" x14ac:dyDescent="0.3">
      <c r="A12" s="104" t="s">
        <v>2</v>
      </c>
      <c r="B12" s="105" t="s">
        <v>27</v>
      </c>
      <c r="C12" s="98"/>
    </row>
    <row r="13" spans="1:4" ht="21" customHeight="1" x14ac:dyDescent="0.3">
      <c r="A13" s="104" t="s">
        <v>18</v>
      </c>
      <c r="B13" s="105" t="s">
        <v>28</v>
      </c>
      <c r="C13" s="98"/>
    </row>
    <row r="14" spans="1:4" ht="21" customHeight="1" x14ac:dyDescent="0.3">
      <c r="A14" s="104" t="s">
        <v>3</v>
      </c>
      <c r="B14" s="105" t="s">
        <v>29</v>
      </c>
      <c r="C14" s="106"/>
    </row>
    <row r="15" spans="1:4" ht="21" customHeight="1" x14ac:dyDescent="0.3">
      <c r="A15" s="104" t="s">
        <v>33</v>
      </c>
      <c r="B15" s="105" t="s">
        <v>30</v>
      </c>
      <c r="C15" s="106"/>
    </row>
    <row r="16" spans="1:4" ht="21" customHeight="1" x14ac:dyDescent="0.3">
      <c r="A16" s="104" t="s">
        <v>4</v>
      </c>
      <c r="B16" s="105" t="s">
        <v>31</v>
      </c>
      <c r="C16" s="98"/>
    </row>
    <row r="17" spans="1:3" ht="21" customHeight="1" x14ac:dyDescent="0.3">
      <c r="A17" s="104" t="s">
        <v>5</v>
      </c>
      <c r="B17" s="105" t="s">
        <v>25</v>
      </c>
      <c r="C17" s="98"/>
    </row>
    <row r="18" spans="1:3" ht="21" customHeight="1" thickBot="1" x14ac:dyDescent="0.35">
      <c r="A18" s="98" t="s">
        <v>94</v>
      </c>
      <c r="B18" s="98"/>
      <c r="C18" s="107"/>
    </row>
    <row r="19" spans="1:3" ht="21" customHeight="1" x14ac:dyDescent="0.3">
      <c r="A19" s="108" t="s">
        <v>81</v>
      </c>
      <c r="B19" s="109"/>
      <c r="C19" s="98"/>
    </row>
    <row r="20" spans="1:3" ht="15" thickBot="1" x14ac:dyDescent="0.35">
      <c r="A20" s="97"/>
      <c r="B20" s="97"/>
      <c r="C20" s="98"/>
    </row>
    <row r="21" spans="1:3" ht="15" thickBot="1" x14ac:dyDescent="0.35">
      <c r="A21" s="101" t="s">
        <v>11</v>
      </c>
      <c r="B21" s="110" t="s">
        <v>13</v>
      </c>
      <c r="C21" s="98"/>
    </row>
    <row r="22" spans="1:3" ht="14.4" x14ac:dyDescent="0.3">
      <c r="A22" s="104" t="s">
        <v>84</v>
      </c>
      <c r="B22" s="111" t="s">
        <v>82</v>
      </c>
      <c r="C22" s="112" t="s">
        <v>38</v>
      </c>
    </row>
    <row r="23" spans="1:3" ht="14.4" x14ac:dyDescent="0.3">
      <c r="A23" s="104" t="s">
        <v>7</v>
      </c>
      <c r="B23" s="113">
        <v>44927</v>
      </c>
      <c r="C23" s="114"/>
    </row>
    <row r="24" spans="1:3" ht="15" thickBot="1" x14ac:dyDescent="0.35">
      <c r="A24" s="104" t="s">
        <v>8</v>
      </c>
      <c r="B24" s="115">
        <v>44927</v>
      </c>
      <c r="C24" s="114"/>
    </row>
    <row r="25" spans="1:3" ht="15" thickBot="1" x14ac:dyDescent="0.35">
      <c r="A25" s="116" t="s">
        <v>10</v>
      </c>
      <c r="B25" s="117">
        <f>B24-B23</f>
        <v>0</v>
      </c>
      <c r="C25" s="118" t="s">
        <v>45</v>
      </c>
    </row>
    <row r="26" spans="1:3" ht="14.4" x14ac:dyDescent="0.3">
      <c r="A26" s="104" t="s">
        <v>21</v>
      </c>
      <c r="B26" s="119">
        <v>0</v>
      </c>
      <c r="C26" s="112" t="s">
        <v>38</v>
      </c>
    </row>
    <row r="27" spans="1:3" ht="16.5" customHeight="1" thickBot="1" x14ac:dyDescent="0.35">
      <c r="A27" s="104" t="s">
        <v>9</v>
      </c>
      <c r="B27" s="120">
        <v>0</v>
      </c>
      <c r="C27" s="112"/>
    </row>
    <row r="28" spans="1:3" ht="16.5" customHeight="1" thickBot="1" x14ac:dyDescent="0.35">
      <c r="A28" s="116" t="s">
        <v>22</v>
      </c>
      <c r="B28" s="121" t="e">
        <f>B27/B26</f>
        <v>#DIV/0!</v>
      </c>
      <c r="C28" s="122" t="s">
        <v>45</v>
      </c>
    </row>
    <row r="29" spans="1:3" ht="15" thickBot="1" x14ac:dyDescent="0.35">
      <c r="A29" s="123" t="s">
        <v>79</v>
      </c>
      <c r="B29" s="124">
        <v>0</v>
      </c>
      <c r="C29" s="125" t="s">
        <v>83</v>
      </c>
    </row>
    <row r="30" spans="1:3" ht="15" thickBot="1" x14ac:dyDescent="0.35">
      <c r="A30" s="97"/>
      <c r="B30" s="106"/>
      <c r="C30" s="126"/>
    </row>
    <row r="31" spans="1:3" ht="15" thickBot="1" x14ac:dyDescent="0.35">
      <c r="A31" s="127" t="s">
        <v>12</v>
      </c>
      <c r="B31" s="128" t="s">
        <v>82</v>
      </c>
      <c r="C31" s="129" t="s">
        <v>38</v>
      </c>
    </row>
    <row r="32" spans="1:3" ht="15" thickBot="1" x14ac:dyDescent="0.35">
      <c r="A32" s="127" t="s">
        <v>35</v>
      </c>
      <c r="B32" s="128" t="s">
        <v>82</v>
      </c>
      <c r="C32" s="129"/>
    </row>
    <row r="33" spans="1:3" ht="14.4" x14ac:dyDescent="0.3">
      <c r="A33" s="97"/>
      <c r="B33" s="97"/>
      <c r="C33" s="98"/>
    </row>
    <row r="34" spans="1:3" ht="14.4" x14ac:dyDescent="0.3">
      <c r="A34" s="97"/>
      <c r="B34" s="97"/>
      <c r="C34" s="98"/>
    </row>
    <row r="35" spans="1:3" ht="24" x14ac:dyDescent="0.3">
      <c r="A35" s="130" t="s">
        <v>85</v>
      </c>
      <c r="B35" s="97"/>
      <c r="C35" s="98"/>
    </row>
    <row r="36" spans="1:3" ht="14.4" x14ac:dyDescent="0.3">
      <c r="A36" s="97"/>
      <c r="B36" s="97"/>
      <c r="C36" s="98"/>
    </row>
    <row r="37" spans="1:3" ht="24" x14ac:dyDescent="0.3">
      <c r="A37" s="130" t="s">
        <v>86</v>
      </c>
      <c r="B37" s="97"/>
      <c r="C37" s="98"/>
    </row>
  </sheetData>
  <mergeCells count="7">
    <mergeCell ref="A1:B1"/>
    <mergeCell ref="A3:B3"/>
    <mergeCell ref="A6:B6"/>
    <mergeCell ref="C26:C27"/>
    <mergeCell ref="C31:C32"/>
    <mergeCell ref="A7:B7"/>
    <mergeCell ref="C22:C24"/>
  </mergeCells>
  <hyperlinks>
    <hyperlink ref="C9" r:id="rId1" xr:uid="{411EA367-9440-4CF8-9F61-2395C6437DAC}"/>
  </hyperlinks>
  <pageMargins left="0.7" right="0.7" top="0.75" bottom="0.75" header="0.3" footer="0.3"/>
  <pageSetup paperSize="9" scale="9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5"/>
  <sheetViews>
    <sheetView zoomScale="55" zoomScaleNormal="55" workbookViewId="0">
      <pane ySplit="1" topLeftCell="A2" activePane="bottomLeft" state="frozen"/>
      <selection pane="bottomLeft" activeCell="C1" sqref="C1"/>
    </sheetView>
  </sheetViews>
  <sheetFormatPr defaultColWidth="9.109375" defaultRowHeight="13.8" x14ac:dyDescent="0.3"/>
  <cols>
    <col min="1" max="2" width="11.6640625" style="3" customWidth="1"/>
    <col min="3" max="3" width="24" style="3" customWidth="1"/>
    <col min="4" max="4" width="22.33203125" style="3" customWidth="1"/>
    <col min="5" max="10" width="24" style="3" customWidth="1"/>
    <col min="11" max="13" width="20.33203125" style="3" customWidth="1"/>
    <col min="14" max="16384" width="9.109375" style="3"/>
  </cols>
  <sheetData>
    <row r="1" spans="1:13" ht="66" x14ac:dyDescent="0.3">
      <c r="A1" s="84" t="s">
        <v>14</v>
      </c>
      <c r="B1" s="84" t="s">
        <v>15</v>
      </c>
      <c r="C1" s="85" t="s">
        <v>16</v>
      </c>
      <c r="D1" s="85" t="s">
        <v>17</v>
      </c>
      <c r="E1" s="86" t="s">
        <v>89</v>
      </c>
      <c r="F1" s="86" t="s">
        <v>112</v>
      </c>
      <c r="G1" s="86" t="s">
        <v>19</v>
      </c>
      <c r="H1" s="86" t="s">
        <v>32</v>
      </c>
      <c r="I1" s="86" t="s">
        <v>34</v>
      </c>
      <c r="J1" s="86" t="s">
        <v>20</v>
      </c>
      <c r="K1" s="86" t="s">
        <v>87</v>
      </c>
      <c r="L1" s="86" t="s">
        <v>91</v>
      </c>
      <c r="M1" s="86" t="s">
        <v>93</v>
      </c>
    </row>
    <row r="2" spans="1:13" s="4" customFormat="1" ht="43.95" customHeight="1" x14ac:dyDescent="0.3">
      <c r="A2" s="87"/>
      <c r="B2" s="87"/>
      <c r="C2" s="87" t="s">
        <v>53</v>
      </c>
      <c r="D2" s="87" t="s">
        <v>55</v>
      </c>
      <c r="E2" s="87" t="s">
        <v>53</v>
      </c>
      <c r="F2" s="87" t="s">
        <v>53</v>
      </c>
      <c r="G2" s="87" t="s">
        <v>53</v>
      </c>
      <c r="H2" s="87" t="s">
        <v>54</v>
      </c>
      <c r="I2" s="87" t="s">
        <v>53</v>
      </c>
      <c r="J2" s="87" t="s">
        <v>53</v>
      </c>
      <c r="K2" s="87" t="s">
        <v>53</v>
      </c>
      <c r="L2" s="87" t="s">
        <v>92</v>
      </c>
      <c r="M2" s="87" t="s">
        <v>53</v>
      </c>
    </row>
    <row r="3" spans="1:13" x14ac:dyDescent="0.3">
      <c r="A3" s="88">
        <v>1</v>
      </c>
      <c r="B3" s="88"/>
      <c r="C3" s="88"/>
      <c r="D3" s="88"/>
      <c r="E3" s="88"/>
      <c r="F3" s="88"/>
      <c r="G3" s="88"/>
      <c r="H3" s="88"/>
      <c r="I3" s="88"/>
      <c r="J3" s="88"/>
      <c r="K3" s="88"/>
      <c r="L3" s="88"/>
      <c r="M3" s="88"/>
    </row>
    <row r="4" spans="1:13" x14ac:dyDescent="0.3">
      <c r="A4" s="88">
        <f>A3+1</f>
        <v>2</v>
      </c>
      <c r="B4" s="88"/>
      <c r="C4" s="88"/>
      <c r="D4" s="88"/>
      <c r="E4" s="88"/>
      <c r="F4" s="88"/>
      <c r="G4" s="88"/>
      <c r="H4" s="88"/>
      <c r="I4" s="88"/>
      <c r="J4" s="88"/>
      <c r="K4" s="88"/>
      <c r="L4" s="88"/>
      <c r="M4" s="88"/>
    </row>
    <row r="5" spans="1:13" x14ac:dyDescent="0.3">
      <c r="A5" s="88">
        <f t="shared" ref="A5:A52" si="0">A4+1</f>
        <v>3</v>
      </c>
      <c r="B5" s="88"/>
      <c r="C5" s="88"/>
      <c r="D5" s="88"/>
      <c r="E5" s="88"/>
      <c r="F5" s="88"/>
      <c r="G5" s="88"/>
      <c r="H5" s="88"/>
      <c r="I5" s="88"/>
      <c r="J5" s="88"/>
      <c r="K5" s="88"/>
      <c r="L5" s="88"/>
      <c r="M5" s="88"/>
    </row>
    <row r="6" spans="1:13" x14ac:dyDescent="0.3">
      <c r="A6" s="88">
        <f t="shared" si="0"/>
        <v>4</v>
      </c>
      <c r="B6" s="88"/>
      <c r="C6" s="88"/>
      <c r="D6" s="88"/>
      <c r="E6" s="88"/>
      <c r="F6" s="88"/>
      <c r="G6" s="88"/>
      <c r="H6" s="88"/>
      <c r="I6" s="88"/>
      <c r="J6" s="88"/>
      <c r="K6" s="88"/>
      <c r="L6" s="88"/>
      <c r="M6" s="88"/>
    </row>
    <row r="7" spans="1:13" x14ac:dyDescent="0.3">
      <c r="A7" s="88">
        <f t="shared" si="0"/>
        <v>5</v>
      </c>
      <c r="B7" s="88"/>
      <c r="C7" s="88"/>
      <c r="D7" s="88"/>
      <c r="E7" s="88"/>
      <c r="F7" s="88"/>
      <c r="G7" s="88"/>
      <c r="H7" s="88"/>
      <c r="I7" s="88"/>
      <c r="J7" s="88"/>
      <c r="K7" s="88"/>
      <c r="L7" s="88"/>
      <c r="M7" s="88"/>
    </row>
    <row r="8" spans="1:13" x14ac:dyDescent="0.3">
      <c r="A8" s="88">
        <f t="shared" si="0"/>
        <v>6</v>
      </c>
      <c r="B8" s="88"/>
      <c r="C8" s="88"/>
      <c r="D8" s="88"/>
      <c r="E8" s="88"/>
      <c r="F8" s="88"/>
      <c r="G8" s="88"/>
      <c r="H8" s="88"/>
      <c r="I8" s="88"/>
      <c r="J8" s="88"/>
      <c r="K8" s="88"/>
      <c r="L8" s="88"/>
      <c r="M8" s="88"/>
    </row>
    <row r="9" spans="1:13" x14ac:dyDescent="0.3">
      <c r="A9" s="88">
        <f t="shared" si="0"/>
        <v>7</v>
      </c>
      <c r="B9" s="88"/>
      <c r="C9" s="88"/>
      <c r="D9" s="88"/>
      <c r="E9" s="88"/>
      <c r="F9" s="88"/>
      <c r="G9" s="88"/>
      <c r="H9" s="88"/>
      <c r="I9" s="88"/>
      <c r="J9" s="88"/>
      <c r="K9" s="88"/>
      <c r="L9" s="88"/>
      <c r="M9" s="88"/>
    </row>
    <row r="10" spans="1:13" x14ac:dyDescent="0.3">
      <c r="A10" s="88">
        <f t="shared" si="0"/>
        <v>8</v>
      </c>
      <c r="B10" s="88"/>
      <c r="C10" s="88"/>
      <c r="D10" s="88"/>
      <c r="E10" s="88"/>
      <c r="F10" s="88"/>
      <c r="G10" s="88"/>
      <c r="H10" s="88"/>
      <c r="I10" s="88"/>
      <c r="J10" s="88"/>
      <c r="K10" s="88"/>
      <c r="L10" s="88"/>
      <c r="M10" s="88"/>
    </row>
    <row r="11" spans="1:13" x14ac:dyDescent="0.3">
      <c r="A11" s="88">
        <f t="shared" si="0"/>
        <v>9</v>
      </c>
      <c r="B11" s="88"/>
      <c r="C11" s="88"/>
      <c r="D11" s="88"/>
      <c r="E11" s="88"/>
      <c r="F11" s="88"/>
      <c r="G11" s="88"/>
      <c r="H11" s="88"/>
      <c r="I11" s="88"/>
      <c r="J11" s="88"/>
      <c r="K11" s="88"/>
      <c r="L11" s="88"/>
      <c r="M11" s="88"/>
    </row>
    <row r="12" spans="1:13" x14ac:dyDescent="0.3">
      <c r="A12" s="88">
        <f t="shared" si="0"/>
        <v>10</v>
      </c>
      <c r="B12" s="88"/>
      <c r="C12" s="88"/>
      <c r="D12" s="88"/>
      <c r="E12" s="88"/>
      <c r="F12" s="88"/>
      <c r="G12" s="88"/>
      <c r="H12" s="88"/>
      <c r="I12" s="88"/>
      <c r="J12" s="88"/>
      <c r="K12" s="88"/>
      <c r="L12" s="88"/>
      <c r="M12" s="88"/>
    </row>
    <row r="13" spans="1:13" x14ac:dyDescent="0.3">
      <c r="A13" s="88">
        <f t="shared" si="0"/>
        <v>11</v>
      </c>
      <c r="B13" s="88"/>
      <c r="C13" s="88"/>
      <c r="D13" s="88"/>
      <c r="E13" s="88"/>
      <c r="F13" s="88"/>
      <c r="G13" s="88"/>
      <c r="H13" s="88"/>
      <c r="I13" s="88"/>
      <c r="J13" s="88"/>
      <c r="K13" s="88"/>
      <c r="L13" s="88"/>
      <c r="M13" s="88"/>
    </row>
    <row r="14" spans="1:13" x14ac:dyDescent="0.3">
      <c r="A14" s="88">
        <f t="shared" si="0"/>
        <v>12</v>
      </c>
      <c r="B14" s="88"/>
      <c r="C14" s="88"/>
      <c r="D14" s="88"/>
      <c r="E14" s="88"/>
      <c r="F14" s="88"/>
      <c r="G14" s="88"/>
      <c r="H14" s="88"/>
      <c r="I14" s="88"/>
      <c r="J14" s="88"/>
      <c r="K14" s="88"/>
      <c r="L14" s="88"/>
      <c r="M14" s="88"/>
    </row>
    <row r="15" spans="1:13" x14ac:dyDescent="0.3">
      <c r="A15" s="88">
        <f t="shared" si="0"/>
        <v>13</v>
      </c>
      <c r="B15" s="88"/>
      <c r="C15" s="88"/>
      <c r="D15" s="88"/>
      <c r="E15" s="88"/>
      <c r="F15" s="88"/>
      <c r="G15" s="88"/>
      <c r="H15" s="88"/>
      <c r="I15" s="88"/>
      <c r="J15" s="88"/>
      <c r="K15" s="88"/>
      <c r="L15" s="88"/>
      <c r="M15" s="88"/>
    </row>
    <row r="16" spans="1:13" x14ac:dyDescent="0.3">
      <c r="A16" s="88">
        <f t="shared" si="0"/>
        <v>14</v>
      </c>
      <c r="B16" s="88"/>
      <c r="C16" s="88"/>
      <c r="D16" s="88"/>
      <c r="E16" s="88"/>
      <c r="F16" s="88"/>
      <c r="G16" s="88"/>
      <c r="H16" s="88"/>
      <c r="I16" s="88"/>
      <c r="J16" s="88"/>
      <c r="K16" s="88"/>
      <c r="L16" s="88"/>
      <c r="M16" s="88"/>
    </row>
    <row r="17" spans="1:13" x14ac:dyDescent="0.3">
      <c r="A17" s="88">
        <f t="shared" si="0"/>
        <v>15</v>
      </c>
      <c r="B17" s="88"/>
      <c r="C17" s="88"/>
      <c r="D17" s="88"/>
      <c r="E17" s="88"/>
      <c r="F17" s="88"/>
      <c r="G17" s="88"/>
      <c r="H17" s="88"/>
      <c r="I17" s="88"/>
      <c r="J17" s="88"/>
      <c r="K17" s="88"/>
      <c r="L17" s="88"/>
      <c r="M17" s="88"/>
    </row>
    <row r="18" spans="1:13" x14ac:dyDescent="0.3">
      <c r="A18" s="88">
        <f t="shared" si="0"/>
        <v>16</v>
      </c>
      <c r="B18" s="88"/>
      <c r="C18" s="88"/>
      <c r="D18" s="88"/>
      <c r="E18" s="88"/>
      <c r="F18" s="88"/>
      <c r="G18" s="88"/>
      <c r="H18" s="88"/>
      <c r="I18" s="88"/>
      <c r="J18" s="88"/>
      <c r="K18" s="88"/>
      <c r="L18" s="88"/>
      <c r="M18" s="88"/>
    </row>
    <row r="19" spans="1:13" x14ac:dyDescent="0.3">
      <c r="A19" s="88">
        <f t="shared" si="0"/>
        <v>17</v>
      </c>
      <c r="B19" s="88"/>
      <c r="C19" s="88"/>
      <c r="D19" s="88"/>
      <c r="E19" s="88"/>
      <c r="F19" s="88"/>
      <c r="G19" s="88"/>
      <c r="H19" s="88"/>
      <c r="I19" s="88"/>
      <c r="J19" s="88"/>
      <c r="K19" s="88"/>
      <c r="L19" s="88"/>
      <c r="M19" s="88"/>
    </row>
    <row r="20" spans="1:13" x14ac:dyDescent="0.3">
      <c r="A20" s="88">
        <f t="shared" si="0"/>
        <v>18</v>
      </c>
      <c r="B20" s="88"/>
      <c r="C20" s="88"/>
      <c r="D20" s="88"/>
      <c r="E20" s="88"/>
      <c r="F20" s="88"/>
      <c r="G20" s="88"/>
      <c r="H20" s="88"/>
      <c r="I20" s="88"/>
      <c r="J20" s="88"/>
      <c r="K20" s="88"/>
      <c r="L20" s="88"/>
      <c r="M20" s="88"/>
    </row>
    <row r="21" spans="1:13" x14ac:dyDescent="0.3">
      <c r="A21" s="88">
        <f t="shared" si="0"/>
        <v>19</v>
      </c>
      <c r="B21" s="88"/>
      <c r="C21" s="88"/>
      <c r="D21" s="88"/>
      <c r="E21" s="88"/>
      <c r="F21" s="88"/>
      <c r="G21" s="88"/>
      <c r="H21" s="88"/>
      <c r="I21" s="88"/>
      <c r="J21" s="88"/>
      <c r="K21" s="88"/>
      <c r="L21" s="88"/>
      <c r="M21" s="88"/>
    </row>
    <row r="22" spans="1:13" x14ac:dyDescent="0.3">
      <c r="A22" s="88">
        <f t="shared" si="0"/>
        <v>20</v>
      </c>
      <c r="B22" s="88"/>
      <c r="C22" s="88"/>
      <c r="D22" s="88"/>
      <c r="E22" s="88"/>
      <c r="F22" s="88"/>
      <c r="G22" s="88"/>
      <c r="H22" s="88"/>
      <c r="I22" s="88"/>
      <c r="J22" s="88"/>
      <c r="K22" s="88"/>
      <c r="L22" s="88"/>
      <c r="M22" s="88"/>
    </row>
    <row r="23" spans="1:13" x14ac:dyDescent="0.3">
      <c r="A23" s="88">
        <f t="shared" si="0"/>
        <v>21</v>
      </c>
      <c r="B23" s="88"/>
      <c r="C23" s="88"/>
      <c r="D23" s="88"/>
      <c r="E23" s="88"/>
      <c r="F23" s="88"/>
      <c r="G23" s="88"/>
      <c r="H23" s="88"/>
      <c r="I23" s="88"/>
      <c r="J23" s="88"/>
      <c r="K23" s="88"/>
      <c r="L23" s="88"/>
      <c r="M23" s="88"/>
    </row>
    <row r="24" spans="1:13" x14ac:dyDescent="0.3">
      <c r="A24" s="88">
        <f t="shared" si="0"/>
        <v>22</v>
      </c>
      <c r="B24" s="88"/>
      <c r="C24" s="88"/>
      <c r="D24" s="88"/>
      <c r="E24" s="88"/>
      <c r="F24" s="88"/>
      <c r="G24" s="88"/>
      <c r="H24" s="88"/>
      <c r="I24" s="88"/>
      <c r="J24" s="88"/>
      <c r="K24" s="88"/>
      <c r="L24" s="88"/>
      <c r="M24" s="88"/>
    </row>
    <row r="25" spans="1:13" x14ac:dyDescent="0.3">
      <c r="A25" s="88">
        <f t="shared" si="0"/>
        <v>23</v>
      </c>
      <c r="B25" s="88"/>
      <c r="C25" s="88"/>
      <c r="D25" s="88"/>
      <c r="E25" s="88"/>
      <c r="F25" s="88"/>
      <c r="G25" s="88"/>
      <c r="H25" s="88"/>
      <c r="I25" s="88"/>
      <c r="J25" s="88"/>
      <c r="K25" s="88"/>
      <c r="L25" s="88"/>
      <c r="M25" s="88"/>
    </row>
    <row r="26" spans="1:13" x14ac:dyDescent="0.3">
      <c r="A26" s="88">
        <f t="shared" si="0"/>
        <v>24</v>
      </c>
      <c r="B26" s="88"/>
      <c r="C26" s="88"/>
      <c r="D26" s="88"/>
      <c r="E26" s="88"/>
      <c r="F26" s="88"/>
      <c r="G26" s="88"/>
      <c r="H26" s="88"/>
      <c r="I26" s="88"/>
      <c r="J26" s="88"/>
      <c r="K26" s="88"/>
      <c r="L26" s="88"/>
      <c r="M26" s="88"/>
    </row>
    <row r="27" spans="1:13" x14ac:dyDescent="0.3">
      <c r="A27" s="88">
        <f t="shared" si="0"/>
        <v>25</v>
      </c>
      <c r="B27" s="88"/>
      <c r="C27" s="88"/>
      <c r="D27" s="88"/>
      <c r="E27" s="88"/>
      <c r="F27" s="88"/>
      <c r="G27" s="88"/>
      <c r="H27" s="88"/>
      <c r="I27" s="88"/>
      <c r="J27" s="88"/>
      <c r="K27" s="88"/>
      <c r="L27" s="88"/>
      <c r="M27" s="88"/>
    </row>
    <row r="28" spans="1:13" x14ac:dyDescent="0.3">
      <c r="A28" s="88">
        <f t="shared" si="0"/>
        <v>26</v>
      </c>
      <c r="B28" s="88"/>
      <c r="C28" s="88"/>
      <c r="D28" s="88"/>
      <c r="E28" s="88"/>
      <c r="F28" s="88"/>
      <c r="G28" s="88"/>
      <c r="H28" s="88"/>
      <c r="I28" s="88"/>
      <c r="J28" s="88"/>
      <c r="K28" s="88"/>
      <c r="L28" s="88"/>
      <c r="M28" s="88"/>
    </row>
    <row r="29" spans="1:13" x14ac:dyDescent="0.3">
      <c r="A29" s="88">
        <f t="shared" si="0"/>
        <v>27</v>
      </c>
      <c r="B29" s="88"/>
      <c r="C29" s="88"/>
      <c r="D29" s="88"/>
      <c r="E29" s="88"/>
      <c r="F29" s="88"/>
      <c r="G29" s="88"/>
      <c r="H29" s="88"/>
      <c r="I29" s="88"/>
      <c r="J29" s="88"/>
      <c r="K29" s="88"/>
      <c r="L29" s="88"/>
      <c r="M29" s="88"/>
    </row>
    <row r="30" spans="1:13" x14ac:dyDescent="0.3">
      <c r="A30" s="88">
        <f t="shared" si="0"/>
        <v>28</v>
      </c>
      <c r="B30" s="88"/>
      <c r="C30" s="88"/>
      <c r="D30" s="88"/>
      <c r="E30" s="88"/>
      <c r="F30" s="88"/>
      <c r="G30" s="88"/>
      <c r="H30" s="88"/>
      <c r="I30" s="88"/>
      <c r="J30" s="88"/>
      <c r="K30" s="88"/>
      <c r="L30" s="88"/>
      <c r="M30" s="88"/>
    </row>
    <row r="31" spans="1:13" x14ac:dyDescent="0.3">
      <c r="A31" s="88">
        <f t="shared" si="0"/>
        <v>29</v>
      </c>
      <c r="B31" s="88"/>
      <c r="C31" s="88"/>
      <c r="D31" s="88"/>
      <c r="E31" s="88"/>
      <c r="F31" s="88"/>
      <c r="G31" s="88"/>
      <c r="H31" s="88"/>
      <c r="I31" s="88"/>
      <c r="J31" s="88"/>
      <c r="K31" s="88"/>
      <c r="L31" s="88"/>
      <c r="M31" s="88"/>
    </row>
    <row r="32" spans="1:13" x14ac:dyDescent="0.3">
      <c r="A32" s="88">
        <f t="shared" si="0"/>
        <v>30</v>
      </c>
      <c r="B32" s="88"/>
      <c r="C32" s="88"/>
      <c r="D32" s="88"/>
      <c r="E32" s="88"/>
      <c r="F32" s="88"/>
      <c r="G32" s="88"/>
      <c r="H32" s="88"/>
      <c r="I32" s="88"/>
      <c r="J32" s="88"/>
      <c r="K32" s="88"/>
      <c r="L32" s="88"/>
      <c r="M32" s="88"/>
    </row>
    <row r="33" spans="1:13" x14ac:dyDescent="0.3">
      <c r="A33" s="88">
        <f t="shared" si="0"/>
        <v>31</v>
      </c>
      <c r="B33" s="88"/>
      <c r="C33" s="88"/>
      <c r="D33" s="88"/>
      <c r="E33" s="88"/>
      <c r="F33" s="88"/>
      <c r="G33" s="88"/>
      <c r="H33" s="88"/>
      <c r="I33" s="88"/>
      <c r="J33" s="88"/>
      <c r="K33" s="88"/>
      <c r="L33" s="88"/>
      <c r="M33" s="88"/>
    </row>
    <row r="34" spans="1:13" x14ac:dyDescent="0.3">
      <c r="A34" s="88">
        <f t="shared" si="0"/>
        <v>32</v>
      </c>
      <c r="B34" s="88"/>
      <c r="C34" s="88"/>
      <c r="D34" s="88"/>
      <c r="E34" s="88"/>
      <c r="F34" s="88"/>
      <c r="G34" s="88"/>
      <c r="H34" s="88"/>
      <c r="I34" s="88"/>
      <c r="J34" s="88"/>
      <c r="K34" s="88"/>
      <c r="L34" s="88"/>
      <c r="M34" s="88"/>
    </row>
    <row r="35" spans="1:13" x14ac:dyDescent="0.3">
      <c r="A35" s="88">
        <f t="shared" si="0"/>
        <v>33</v>
      </c>
      <c r="B35" s="88"/>
      <c r="C35" s="88"/>
      <c r="D35" s="88"/>
      <c r="E35" s="88"/>
      <c r="F35" s="88"/>
      <c r="G35" s="88"/>
      <c r="H35" s="88"/>
      <c r="I35" s="88"/>
      <c r="J35" s="88"/>
      <c r="K35" s="88"/>
      <c r="L35" s="88"/>
      <c r="M35" s="88"/>
    </row>
    <row r="36" spans="1:13" x14ac:dyDescent="0.3">
      <c r="A36" s="88">
        <f t="shared" si="0"/>
        <v>34</v>
      </c>
      <c r="B36" s="88"/>
      <c r="C36" s="88"/>
      <c r="D36" s="88"/>
      <c r="E36" s="88"/>
      <c r="F36" s="88"/>
      <c r="G36" s="88"/>
      <c r="H36" s="88"/>
      <c r="I36" s="88"/>
      <c r="J36" s="88"/>
      <c r="K36" s="88"/>
      <c r="L36" s="88"/>
      <c r="M36" s="88"/>
    </row>
    <row r="37" spans="1:13" x14ac:dyDescent="0.3">
      <c r="A37" s="88">
        <f t="shared" si="0"/>
        <v>35</v>
      </c>
      <c r="B37" s="88"/>
      <c r="C37" s="88"/>
      <c r="D37" s="88"/>
      <c r="E37" s="88"/>
      <c r="F37" s="88"/>
      <c r="G37" s="88"/>
      <c r="H37" s="88"/>
      <c r="I37" s="88"/>
      <c r="J37" s="88"/>
      <c r="K37" s="88"/>
      <c r="L37" s="88"/>
      <c r="M37" s="88"/>
    </row>
    <row r="38" spans="1:13" x14ac:dyDescent="0.3">
      <c r="A38" s="88">
        <f t="shared" si="0"/>
        <v>36</v>
      </c>
      <c r="B38" s="88"/>
      <c r="C38" s="88"/>
      <c r="D38" s="88"/>
      <c r="E38" s="88"/>
      <c r="F38" s="88"/>
      <c r="G38" s="88"/>
      <c r="H38" s="88"/>
      <c r="I38" s="88"/>
      <c r="J38" s="88"/>
      <c r="K38" s="88"/>
      <c r="L38" s="88"/>
      <c r="M38" s="88"/>
    </row>
    <row r="39" spans="1:13" x14ac:dyDescent="0.3">
      <c r="A39" s="88">
        <f t="shared" si="0"/>
        <v>37</v>
      </c>
      <c r="B39" s="88"/>
      <c r="C39" s="88"/>
      <c r="D39" s="88"/>
      <c r="E39" s="88"/>
      <c r="F39" s="88"/>
      <c r="G39" s="88"/>
      <c r="H39" s="88"/>
      <c r="I39" s="88"/>
      <c r="J39" s="88"/>
      <c r="K39" s="88"/>
      <c r="L39" s="88"/>
      <c r="M39" s="88"/>
    </row>
    <row r="40" spans="1:13" x14ac:dyDescent="0.3">
      <c r="A40" s="88">
        <f t="shared" si="0"/>
        <v>38</v>
      </c>
      <c r="B40" s="88"/>
      <c r="C40" s="88"/>
      <c r="D40" s="88"/>
      <c r="E40" s="88"/>
      <c r="F40" s="88"/>
      <c r="G40" s="88"/>
      <c r="H40" s="88"/>
      <c r="I40" s="88"/>
      <c r="J40" s="88"/>
      <c r="K40" s="88"/>
      <c r="L40" s="88"/>
      <c r="M40" s="88"/>
    </row>
    <row r="41" spans="1:13" x14ac:dyDescent="0.3">
      <c r="A41" s="88">
        <f t="shared" si="0"/>
        <v>39</v>
      </c>
      <c r="B41" s="88"/>
      <c r="C41" s="88"/>
      <c r="D41" s="88"/>
      <c r="E41" s="88"/>
      <c r="F41" s="88"/>
      <c r="G41" s="88"/>
      <c r="H41" s="88"/>
      <c r="I41" s="88"/>
      <c r="J41" s="88"/>
      <c r="K41" s="88"/>
      <c r="L41" s="88"/>
      <c r="M41" s="88"/>
    </row>
    <row r="42" spans="1:13" x14ac:dyDescent="0.3">
      <c r="A42" s="88">
        <f t="shared" si="0"/>
        <v>40</v>
      </c>
      <c r="B42" s="88"/>
      <c r="C42" s="88"/>
      <c r="D42" s="88"/>
      <c r="E42" s="88"/>
      <c r="F42" s="88"/>
      <c r="G42" s="88"/>
      <c r="H42" s="88"/>
      <c r="I42" s="88"/>
      <c r="J42" s="88"/>
      <c r="K42" s="88"/>
      <c r="L42" s="88"/>
      <c r="M42" s="88"/>
    </row>
    <row r="43" spans="1:13" x14ac:dyDescent="0.3">
      <c r="A43" s="88">
        <f t="shared" si="0"/>
        <v>41</v>
      </c>
      <c r="B43" s="88"/>
      <c r="C43" s="88"/>
      <c r="D43" s="88"/>
      <c r="E43" s="88"/>
      <c r="F43" s="88"/>
      <c r="G43" s="88"/>
      <c r="H43" s="88"/>
      <c r="I43" s="88"/>
      <c r="J43" s="88"/>
      <c r="K43" s="88"/>
      <c r="L43" s="88"/>
      <c r="M43" s="88"/>
    </row>
    <row r="44" spans="1:13" x14ac:dyDescent="0.3">
      <c r="A44" s="88">
        <f t="shared" si="0"/>
        <v>42</v>
      </c>
      <c r="B44" s="88"/>
      <c r="C44" s="88"/>
      <c r="D44" s="88"/>
      <c r="E44" s="88"/>
      <c r="F44" s="88"/>
      <c r="G44" s="88"/>
      <c r="H44" s="88"/>
      <c r="I44" s="88"/>
      <c r="J44" s="88"/>
      <c r="K44" s="88"/>
      <c r="L44" s="88"/>
      <c r="M44" s="88"/>
    </row>
    <row r="45" spans="1:13" x14ac:dyDescent="0.3">
      <c r="A45" s="88">
        <f t="shared" si="0"/>
        <v>43</v>
      </c>
      <c r="B45" s="88"/>
      <c r="C45" s="88"/>
      <c r="D45" s="88"/>
      <c r="E45" s="88"/>
      <c r="F45" s="88"/>
      <c r="G45" s="88"/>
      <c r="H45" s="88"/>
      <c r="I45" s="88"/>
      <c r="J45" s="88"/>
      <c r="K45" s="88"/>
      <c r="L45" s="88"/>
      <c r="M45" s="88"/>
    </row>
    <row r="46" spans="1:13" x14ac:dyDescent="0.3">
      <c r="A46" s="88">
        <f t="shared" si="0"/>
        <v>44</v>
      </c>
      <c r="B46" s="88"/>
      <c r="C46" s="88"/>
      <c r="D46" s="88"/>
      <c r="E46" s="88"/>
      <c r="F46" s="88"/>
      <c r="G46" s="88"/>
      <c r="H46" s="88"/>
      <c r="I46" s="88"/>
      <c r="J46" s="88"/>
      <c r="K46" s="88"/>
      <c r="L46" s="88"/>
      <c r="M46" s="88"/>
    </row>
    <row r="47" spans="1:13" x14ac:dyDescent="0.3">
      <c r="A47" s="88">
        <f t="shared" si="0"/>
        <v>45</v>
      </c>
      <c r="B47" s="88"/>
      <c r="C47" s="88"/>
      <c r="D47" s="88"/>
      <c r="E47" s="88"/>
      <c r="F47" s="88"/>
      <c r="G47" s="88"/>
      <c r="H47" s="88"/>
      <c r="I47" s="88"/>
      <c r="J47" s="88"/>
      <c r="K47" s="88"/>
      <c r="L47" s="88"/>
      <c r="M47" s="88"/>
    </row>
    <row r="48" spans="1:13" x14ac:dyDescent="0.3">
      <c r="A48" s="88">
        <f t="shared" si="0"/>
        <v>46</v>
      </c>
      <c r="B48" s="88"/>
      <c r="C48" s="88"/>
      <c r="D48" s="88"/>
      <c r="E48" s="88"/>
      <c r="F48" s="88"/>
      <c r="G48" s="88"/>
      <c r="H48" s="88"/>
      <c r="I48" s="88"/>
      <c r="J48" s="88"/>
      <c r="K48" s="88"/>
      <c r="L48" s="88"/>
      <c r="M48" s="88"/>
    </row>
    <row r="49" spans="1:13" x14ac:dyDescent="0.3">
      <c r="A49" s="88">
        <f t="shared" si="0"/>
        <v>47</v>
      </c>
      <c r="B49" s="88"/>
      <c r="C49" s="88"/>
      <c r="D49" s="88"/>
      <c r="E49" s="88"/>
      <c r="F49" s="88"/>
      <c r="G49" s="88"/>
      <c r="H49" s="88"/>
      <c r="I49" s="88"/>
      <c r="J49" s="88"/>
      <c r="K49" s="88"/>
      <c r="L49" s="88"/>
      <c r="M49" s="88"/>
    </row>
    <row r="50" spans="1:13" x14ac:dyDescent="0.3">
      <c r="A50" s="88">
        <f t="shared" si="0"/>
        <v>48</v>
      </c>
      <c r="B50" s="88"/>
      <c r="C50" s="88"/>
      <c r="D50" s="88"/>
      <c r="E50" s="88"/>
      <c r="F50" s="88"/>
      <c r="G50" s="88"/>
      <c r="H50" s="88"/>
      <c r="I50" s="88"/>
      <c r="J50" s="88"/>
      <c r="K50" s="88"/>
      <c r="L50" s="88"/>
      <c r="M50" s="88"/>
    </row>
    <row r="51" spans="1:13" x14ac:dyDescent="0.3">
      <c r="A51" s="88">
        <f t="shared" si="0"/>
        <v>49</v>
      </c>
      <c r="B51" s="88"/>
      <c r="C51" s="88"/>
      <c r="D51" s="88"/>
      <c r="E51" s="88"/>
      <c r="F51" s="88"/>
      <c r="G51" s="88"/>
      <c r="H51" s="88"/>
      <c r="I51" s="88"/>
      <c r="J51" s="88"/>
      <c r="K51" s="88"/>
      <c r="L51" s="88"/>
      <c r="M51" s="88"/>
    </row>
    <row r="52" spans="1:13" x14ac:dyDescent="0.3">
      <c r="A52" s="88">
        <f t="shared" si="0"/>
        <v>50</v>
      </c>
      <c r="B52" s="88"/>
      <c r="C52" s="88"/>
      <c r="D52" s="88"/>
      <c r="E52" s="88"/>
      <c r="F52" s="88"/>
      <c r="G52" s="88"/>
      <c r="H52" s="88"/>
      <c r="I52" s="88"/>
      <c r="J52" s="88"/>
      <c r="K52" s="88"/>
      <c r="L52" s="88"/>
      <c r="M52" s="88"/>
    </row>
    <row r="53" spans="1:13" x14ac:dyDescent="0.3">
      <c r="A53" s="38"/>
      <c r="B53" s="38"/>
      <c r="C53" s="38"/>
      <c r="D53" s="38"/>
      <c r="E53" s="38"/>
      <c r="F53" s="38"/>
      <c r="G53" s="38"/>
      <c r="H53" s="38"/>
      <c r="I53" s="38"/>
      <c r="J53" s="38"/>
      <c r="K53" s="38"/>
      <c r="L53" s="38"/>
      <c r="M53" s="38"/>
    </row>
    <row r="54" spans="1:13" x14ac:dyDescent="0.3">
      <c r="A54" s="38" t="s">
        <v>75</v>
      </c>
      <c r="B54" s="38"/>
      <c r="C54" s="38"/>
      <c r="D54" s="38"/>
      <c r="E54" s="38"/>
      <c r="F54" s="38"/>
      <c r="G54" s="38"/>
      <c r="H54" s="38"/>
      <c r="I54" s="38"/>
      <c r="J54" s="38"/>
      <c r="K54" s="38"/>
      <c r="L54" s="38"/>
      <c r="M54" s="38"/>
    </row>
    <row r="55" spans="1:13" x14ac:dyDescent="0.3">
      <c r="A55" s="38"/>
      <c r="B55" s="38"/>
      <c r="C55" s="38"/>
      <c r="D55" s="38"/>
      <c r="E55" s="38"/>
      <c r="F55" s="38"/>
      <c r="G55" s="38"/>
      <c r="H55" s="38"/>
      <c r="I55" s="38"/>
      <c r="J55" s="38"/>
      <c r="K55" s="38"/>
      <c r="L55" s="38"/>
      <c r="M55" s="38"/>
    </row>
    <row r="56" spans="1:13" x14ac:dyDescent="0.3">
      <c r="A56" s="89" t="s">
        <v>57</v>
      </c>
      <c r="B56" s="90"/>
      <c r="C56" s="90"/>
      <c r="D56" s="90"/>
      <c r="E56" s="90"/>
      <c r="F56" s="90"/>
      <c r="G56" s="90"/>
      <c r="H56" s="90"/>
      <c r="I56" s="90"/>
      <c r="J56" s="90"/>
      <c r="K56" s="90"/>
      <c r="L56" s="90"/>
      <c r="M56" s="90"/>
    </row>
    <row r="57" spans="1:13" x14ac:dyDescent="0.3">
      <c r="A57" s="90" t="s">
        <v>56</v>
      </c>
      <c r="B57" s="90"/>
      <c r="C57" s="91">
        <f>COUNTIF(C3:C52,"=1")</f>
        <v>0</v>
      </c>
      <c r="D57" s="91">
        <f>COUNTIF(D3:D52,"=1")</f>
        <v>0</v>
      </c>
      <c r="E57" s="91">
        <f t="shared" ref="E57:M57" si="1">COUNTIF(E3:E52,"=1")</f>
        <v>0</v>
      </c>
      <c r="F57" s="91">
        <f t="shared" si="1"/>
        <v>0</v>
      </c>
      <c r="G57" s="91">
        <f t="shared" si="1"/>
        <v>0</v>
      </c>
      <c r="H57" s="91">
        <f t="shared" si="1"/>
        <v>0</v>
      </c>
      <c r="I57" s="91">
        <f t="shared" si="1"/>
        <v>0</v>
      </c>
      <c r="J57" s="91">
        <f t="shared" si="1"/>
        <v>0</v>
      </c>
      <c r="K57" s="91">
        <f t="shared" si="1"/>
        <v>0</v>
      </c>
      <c r="L57" s="91"/>
      <c r="M57" s="91">
        <f t="shared" si="1"/>
        <v>0</v>
      </c>
    </row>
    <row r="58" spans="1:13" x14ac:dyDescent="0.3">
      <c r="A58" s="90" t="s">
        <v>65</v>
      </c>
      <c r="B58" s="90"/>
      <c r="C58" s="91">
        <f>COUNTIF(C3:C52,"=0")</f>
        <v>0</v>
      </c>
      <c r="D58" s="91"/>
      <c r="E58" s="91">
        <f t="shared" ref="E58:M58" si="2">COUNTIF(E3:E52,"=0")</f>
        <v>0</v>
      </c>
      <c r="F58" s="91">
        <f t="shared" si="2"/>
        <v>0</v>
      </c>
      <c r="G58" s="91">
        <f t="shared" si="2"/>
        <v>0</v>
      </c>
      <c r="H58" s="91">
        <f t="shared" si="2"/>
        <v>0</v>
      </c>
      <c r="I58" s="91">
        <f t="shared" si="2"/>
        <v>0</v>
      </c>
      <c r="J58" s="91">
        <f t="shared" si="2"/>
        <v>0</v>
      </c>
      <c r="K58" s="91">
        <f t="shared" si="2"/>
        <v>0</v>
      </c>
      <c r="L58" s="91"/>
      <c r="M58" s="91">
        <f t="shared" si="2"/>
        <v>0</v>
      </c>
    </row>
    <row r="59" spans="1:13" x14ac:dyDescent="0.3">
      <c r="A59" s="90" t="s">
        <v>58</v>
      </c>
      <c r="B59" s="90"/>
      <c r="C59" s="90"/>
      <c r="D59" s="92">
        <f>COUNTIF(D3:D52,"=2")</f>
        <v>0</v>
      </c>
      <c r="E59" s="90"/>
      <c r="F59" s="90"/>
      <c r="G59" s="90"/>
      <c r="H59" s="90"/>
      <c r="I59" s="90"/>
      <c r="J59" s="90"/>
      <c r="K59" s="90"/>
      <c r="L59" s="90"/>
      <c r="M59" s="90"/>
    </row>
    <row r="60" spans="1:13" x14ac:dyDescent="0.3">
      <c r="A60" s="90" t="s">
        <v>59</v>
      </c>
      <c r="B60" s="90"/>
      <c r="C60" s="90"/>
      <c r="D60" s="91">
        <f>COUNTIF(D3:D52,"=0")</f>
        <v>0</v>
      </c>
      <c r="E60" s="90"/>
      <c r="F60" s="90"/>
      <c r="G60" s="90"/>
      <c r="H60" s="90"/>
      <c r="I60" s="90"/>
      <c r="J60" s="90"/>
      <c r="K60" s="90"/>
      <c r="L60" s="90"/>
      <c r="M60" s="90"/>
    </row>
    <row r="61" spans="1:13" x14ac:dyDescent="0.3">
      <c r="A61" s="90" t="s">
        <v>60</v>
      </c>
      <c r="B61" s="93"/>
      <c r="C61" s="90"/>
      <c r="D61" s="90"/>
      <c r="E61" s="90"/>
      <c r="F61" s="90"/>
      <c r="G61" s="90"/>
      <c r="H61" s="91">
        <f>COUNTIF(H3:H52,"=2")</f>
        <v>0</v>
      </c>
      <c r="I61" s="90"/>
      <c r="J61" s="90"/>
      <c r="K61" s="90"/>
      <c r="L61" s="90"/>
      <c r="M61" s="90"/>
    </row>
    <row r="62" spans="1:13" x14ac:dyDescent="0.3">
      <c r="A62" s="90" t="s">
        <v>101</v>
      </c>
      <c r="B62" s="93"/>
      <c r="C62" s="90"/>
      <c r="D62" s="90"/>
      <c r="E62" s="90"/>
      <c r="F62" s="90"/>
      <c r="G62" s="90"/>
      <c r="H62" s="90"/>
      <c r="I62" s="90"/>
      <c r="J62" s="90"/>
      <c r="K62" s="90"/>
      <c r="L62" s="91">
        <f>COUNTIF(L3:L52,"=0")</f>
        <v>0</v>
      </c>
      <c r="M62" s="90"/>
    </row>
    <row r="63" spans="1:13" x14ac:dyDescent="0.3">
      <c r="A63" s="90" t="s">
        <v>102</v>
      </c>
      <c r="B63" s="93"/>
      <c r="C63" s="90"/>
      <c r="D63" s="90"/>
      <c r="E63" s="90"/>
      <c r="F63" s="90"/>
      <c r="G63" s="90"/>
      <c r="H63" s="90"/>
      <c r="I63" s="90"/>
      <c r="J63" s="90"/>
      <c r="K63" s="90"/>
      <c r="L63" s="94">
        <f>COUNTIF(L3:L52,"=1")</f>
        <v>0</v>
      </c>
      <c r="M63" s="90"/>
    </row>
    <row r="64" spans="1:13" x14ac:dyDescent="0.3">
      <c r="A64" s="90" t="s">
        <v>103</v>
      </c>
      <c r="B64" s="93"/>
      <c r="C64" s="90"/>
      <c r="D64" s="90"/>
      <c r="E64" s="90"/>
      <c r="F64" s="90"/>
      <c r="G64" s="90"/>
      <c r="H64" s="95"/>
      <c r="I64" s="90"/>
      <c r="J64" s="90"/>
      <c r="K64" s="90"/>
      <c r="L64" s="94">
        <f>COUNTIF(L3:L52,"=2")</f>
        <v>0</v>
      </c>
      <c r="M64" s="90"/>
    </row>
    <row r="65" spans="1:13" x14ac:dyDescent="0.3">
      <c r="A65" s="90" t="s">
        <v>66</v>
      </c>
      <c r="B65" s="90"/>
      <c r="C65" s="91">
        <f>SUM(C57:C61)</f>
        <v>0</v>
      </c>
      <c r="D65" s="91">
        <f t="shared" ref="D65:M65" si="3">SUM(D57:D61)</f>
        <v>0</v>
      </c>
      <c r="E65" s="91">
        <f t="shared" si="3"/>
        <v>0</v>
      </c>
      <c r="F65" s="91">
        <f t="shared" si="3"/>
        <v>0</v>
      </c>
      <c r="G65" s="91">
        <f t="shared" si="3"/>
        <v>0</v>
      </c>
      <c r="H65" s="92">
        <f t="shared" si="3"/>
        <v>0</v>
      </c>
      <c r="I65" s="91">
        <f t="shared" si="3"/>
        <v>0</v>
      </c>
      <c r="J65" s="91">
        <f t="shared" si="3"/>
        <v>0</v>
      </c>
      <c r="K65" s="91">
        <f t="shared" si="3"/>
        <v>0</v>
      </c>
      <c r="L65" s="91">
        <f>SUM(L62:L64)</f>
        <v>0</v>
      </c>
      <c r="M65" s="91">
        <f t="shared" si="3"/>
        <v>0</v>
      </c>
    </row>
  </sheetData>
  <phoneticPr fontId="2" type="noConversion"/>
  <dataValidations count="2">
    <dataValidation type="list" allowBlank="1" showInputMessage="1" showErrorMessage="1" sqref="E3:G52 C3:C52 I3:K52 M3:M52 L13:L52" xr:uid="{0C3EA57C-2205-41E4-BE94-78E83628E933}">
      <formula1>"0,1"</formula1>
    </dataValidation>
    <dataValidation type="list" allowBlank="1" showInputMessage="1" showErrorMessage="1" sqref="H3:H52 D3:D52 L3:L12" xr:uid="{5BC3C6F1-0996-468E-A450-39BA5FCFB83A}">
      <formula1>"0,1,2"</formula1>
    </dataValidation>
  </dataValidations>
  <pageMargins left="0.7" right="0.7" top="0.75" bottom="0.75" header="0.3" footer="0.3"/>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3C346-1D9D-4842-9E14-AEA11DAA5FA3}">
  <sheetPr>
    <pageSetUpPr fitToPage="1"/>
  </sheetPr>
  <dimension ref="A1:S49"/>
  <sheetViews>
    <sheetView tabSelected="1" zoomScale="110" zoomScaleNormal="110" workbookViewId="0">
      <selection activeCell="A4" sqref="A4"/>
    </sheetView>
  </sheetViews>
  <sheetFormatPr defaultColWidth="8.77734375" defaultRowHeight="12.6" x14ac:dyDescent="0.2"/>
  <cols>
    <col min="1" max="1" width="90.77734375" style="10" customWidth="1"/>
    <col min="2" max="2" width="13.33203125" style="5" customWidth="1"/>
    <col min="3" max="3" width="15.77734375" style="5" customWidth="1"/>
    <col min="4" max="4" width="12.109375" style="5" customWidth="1"/>
    <col min="5" max="5" width="52.6640625" style="6" customWidth="1"/>
    <col min="6" max="6" width="8.33203125" style="6" customWidth="1"/>
    <col min="7" max="10" width="20.6640625" style="6" customWidth="1"/>
    <col min="11" max="11" width="19.109375" style="6" customWidth="1"/>
    <col min="12" max="14" width="13.6640625" style="6" customWidth="1"/>
    <col min="15" max="15" width="8.77734375" style="6"/>
    <col min="16" max="17" width="23.21875" style="6" customWidth="1"/>
    <col min="18" max="16384" width="8.77734375" style="6"/>
  </cols>
  <sheetData>
    <row r="1" spans="1:19" ht="15.6" x14ac:dyDescent="0.3">
      <c r="A1" s="14" t="s">
        <v>49</v>
      </c>
      <c r="B1" s="15"/>
      <c r="C1" s="16" t="s">
        <v>110</v>
      </c>
      <c r="D1" s="17"/>
      <c r="E1" s="17"/>
      <c r="F1" s="17"/>
    </row>
    <row r="2" spans="1:19" ht="13.2" x14ac:dyDescent="0.25">
      <c r="A2" s="18" t="str">
        <f>'Audit criteria'!B22</f>
        <v>XXX</v>
      </c>
      <c r="B2" s="19"/>
      <c r="C2" s="20"/>
      <c r="D2" s="17"/>
      <c r="E2" s="17"/>
      <c r="F2" s="17"/>
    </row>
    <row r="3" spans="1:19" ht="13.2" x14ac:dyDescent="0.25">
      <c r="A3" s="21"/>
      <c r="B3" s="22"/>
      <c r="C3" s="20"/>
      <c r="D3" s="17"/>
      <c r="E3" s="17"/>
      <c r="F3" s="17"/>
    </row>
    <row r="4" spans="1:19" s="8" customFormat="1" ht="21.45" customHeight="1" x14ac:dyDescent="0.2">
      <c r="A4" s="23" t="s">
        <v>108</v>
      </c>
      <c r="B4" s="24"/>
      <c r="C4" s="20"/>
      <c r="D4" s="17"/>
      <c r="E4" s="17"/>
      <c r="F4" s="17"/>
      <c r="L4" s="6"/>
      <c r="M4" s="6"/>
      <c r="N4" s="6"/>
      <c r="O4" s="6"/>
      <c r="P4" s="6"/>
      <c r="Q4" s="6"/>
    </row>
    <row r="5" spans="1:19" s="8" customFormat="1" ht="13.2" x14ac:dyDescent="0.2">
      <c r="A5" s="25" t="s">
        <v>7</v>
      </c>
      <c r="B5" s="26">
        <f>'Audit criteria'!B23</f>
        <v>44927</v>
      </c>
      <c r="C5" s="27"/>
      <c r="D5" s="28"/>
      <c r="E5" s="29"/>
      <c r="F5" s="29"/>
      <c r="L5" s="6"/>
      <c r="M5" s="6"/>
      <c r="N5" s="6"/>
      <c r="O5" s="6"/>
      <c r="P5" s="6"/>
      <c r="Q5" s="6"/>
    </row>
    <row r="6" spans="1:19" s="8" customFormat="1" ht="12.75" customHeight="1" x14ac:dyDescent="0.2">
      <c r="A6" s="25" t="s">
        <v>8</v>
      </c>
      <c r="B6" s="26">
        <f>'Audit criteria'!B24</f>
        <v>44927</v>
      </c>
      <c r="C6" s="27"/>
      <c r="D6" s="28"/>
      <c r="E6" s="29"/>
      <c r="F6" s="29"/>
      <c r="G6" s="6"/>
      <c r="H6" s="6"/>
      <c r="I6" s="6"/>
      <c r="J6" s="6"/>
      <c r="K6" s="6"/>
      <c r="L6" s="6"/>
      <c r="M6" s="6"/>
      <c r="N6" s="6"/>
      <c r="O6" s="6"/>
      <c r="P6" s="6"/>
      <c r="Q6" s="6"/>
    </row>
    <row r="7" spans="1:19" s="8" customFormat="1" ht="12.75" customHeight="1" x14ac:dyDescent="0.2">
      <c r="A7" s="25" t="s">
        <v>50</v>
      </c>
      <c r="B7" s="30">
        <f>'Audit criteria'!B25</f>
        <v>0</v>
      </c>
      <c r="C7" s="28"/>
      <c r="D7" s="28"/>
      <c r="E7" s="29"/>
      <c r="F7" s="29"/>
      <c r="J7" s="6"/>
      <c r="K7" s="6"/>
      <c r="L7" s="6"/>
      <c r="M7" s="6"/>
      <c r="N7" s="6"/>
      <c r="O7" s="6"/>
      <c r="P7" s="6"/>
      <c r="Q7" s="6"/>
    </row>
    <row r="8" spans="1:19" s="8" customFormat="1" ht="12.75" customHeight="1" x14ac:dyDescent="0.2">
      <c r="A8" s="25" t="s">
        <v>21</v>
      </c>
      <c r="B8" s="30">
        <f>'Audit criteria'!B26</f>
        <v>0</v>
      </c>
      <c r="C8" s="28"/>
      <c r="D8" s="28"/>
      <c r="E8" s="29"/>
      <c r="F8" s="29"/>
      <c r="J8" s="6"/>
      <c r="K8" s="6"/>
      <c r="L8" s="6"/>
      <c r="M8" s="6"/>
      <c r="N8" s="6"/>
      <c r="O8" s="6"/>
      <c r="P8" s="6"/>
      <c r="Q8" s="6"/>
    </row>
    <row r="9" spans="1:19" s="8" customFormat="1" ht="12.75" customHeight="1" x14ac:dyDescent="0.2">
      <c r="A9" s="25" t="s">
        <v>109</v>
      </c>
      <c r="B9" s="30">
        <f>'Audit criteria'!B27</f>
        <v>0</v>
      </c>
      <c r="C9" s="28"/>
      <c r="D9" s="28"/>
      <c r="E9" s="28"/>
      <c r="F9" s="29"/>
      <c r="G9" s="9"/>
      <c r="H9" s="9"/>
      <c r="I9" s="9"/>
      <c r="J9" s="6"/>
      <c r="K9" s="6"/>
      <c r="L9" s="6"/>
      <c r="M9" s="6"/>
      <c r="N9" s="6"/>
      <c r="O9" s="6"/>
      <c r="P9" s="6"/>
      <c r="Q9" s="6"/>
    </row>
    <row r="10" spans="1:19" s="8" customFormat="1" ht="13.5" customHeight="1" thickBot="1" x14ac:dyDescent="0.25">
      <c r="A10" s="25" t="s">
        <v>51</v>
      </c>
      <c r="B10" s="31" t="e">
        <f>'Audit criteria'!B28</f>
        <v>#DIV/0!</v>
      </c>
      <c r="C10" s="32"/>
      <c r="D10" s="28"/>
      <c r="E10" s="29"/>
      <c r="F10" s="29"/>
      <c r="L10" s="6"/>
      <c r="M10" s="6"/>
      <c r="N10" s="6"/>
      <c r="O10" s="6"/>
      <c r="P10" s="6"/>
      <c r="Q10" s="6"/>
    </row>
    <row r="11" spans="1:19" s="8" customFormat="1" ht="13.5" customHeight="1" thickBot="1" x14ac:dyDescent="0.25">
      <c r="A11" s="33" t="s">
        <v>12</v>
      </c>
      <c r="B11" s="34" t="str">
        <f>'Audit criteria'!B31</f>
        <v>XXX</v>
      </c>
      <c r="C11" s="35"/>
      <c r="D11" s="28"/>
      <c r="E11" s="29"/>
      <c r="F11" s="29"/>
      <c r="L11" s="6"/>
      <c r="M11" s="6"/>
      <c r="N11" s="6"/>
      <c r="O11" s="6"/>
      <c r="P11" s="6"/>
      <c r="Q11" s="6"/>
    </row>
    <row r="12" spans="1:19" s="8" customFormat="1" ht="13.5" customHeight="1" thickBot="1" x14ac:dyDescent="0.25">
      <c r="A12" s="33" t="s">
        <v>35</v>
      </c>
      <c r="B12" s="34" t="str">
        <f>'Audit criteria'!B32</f>
        <v>XXX</v>
      </c>
      <c r="C12" s="35"/>
      <c r="D12" s="28"/>
      <c r="E12" s="29"/>
      <c r="F12" s="29"/>
      <c r="L12" s="6"/>
      <c r="M12" s="6"/>
      <c r="N12" s="6"/>
      <c r="O12" s="6"/>
      <c r="P12" s="6"/>
      <c r="Q12" s="6"/>
    </row>
    <row r="13" spans="1:19" ht="13.8" thickBot="1" x14ac:dyDescent="0.3">
      <c r="A13" s="36"/>
      <c r="B13" s="37"/>
      <c r="C13" s="37"/>
      <c r="D13" s="37"/>
      <c r="E13" s="38"/>
      <c r="F13" s="38"/>
      <c r="S13" s="7"/>
    </row>
    <row r="14" spans="1:19" ht="39.6" x14ac:dyDescent="0.25">
      <c r="A14" s="39" t="s">
        <v>78</v>
      </c>
      <c r="B14" s="40" t="s">
        <v>63</v>
      </c>
      <c r="C14" s="40" t="s">
        <v>113</v>
      </c>
      <c r="D14" s="41" t="s">
        <v>64</v>
      </c>
      <c r="E14" s="42"/>
      <c r="F14" s="43"/>
    </row>
    <row r="15" spans="1:19" ht="13.2" x14ac:dyDescent="0.25">
      <c r="A15" s="44" t="s">
        <v>61</v>
      </c>
      <c r="B15" s="45">
        <f>' Data collection'!C57</f>
        <v>0</v>
      </c>
      <c r="C15" s="46">
        <f>B9-' Data collection'!C65</f>
        <v>0</v>
      </c>
      <c r="D15" s="47" t="e">
        <f>B15/B9</f>
        <v>#DIV/0!</v>
      </c>
      <c r="E15" s="38"/>
      <c r="F15" s="48"/>
    </row>
    <row r="16" spans="1:19" ht="12.6" customHeight="1" x14ac:dyDescent="0.25">
      <c r="A16" s="49" t="s">
        <v>62</v>
      </c>
      <c r="B16" s="46">
        <f>' Data collection'!D57</f>
        <v>0</v>
      </c>
      <c r="C16" s="46">
        <f>B9-' Data collection'!D65</f>
        <v>0</v>
      </c>
      <c r="D16" s="47" t="e">
        <f>B16/B9</f>
        <v>#DIV/0!</v>
      </c>
      <c r="E16" s="50" t="s">
        <v>107</v>
      </c>
      <c r="F16" s="51" t="e">
        <f>(' Data collection'!D60/'Audit criteria'!B27)</f>
        <v>#DIV/0!</v>
      </c>
    </row>
    <row r="17" spans="1:6" ht="13.2" x14ac:dyDescent="0.25">
      <c r="A17" s="49" t="s">
        <v>69</v>
      </c>
      <c r="B17" s="46">
        <f>' Data collection'!E57</f>
        <v>0</v>
      </c>
      <c r="C17" s="46">
        <f>B9-' Data collection'!E65</f>
        <v>0</v>
      </c>
      <c r="D17" s="47" t="e">
        <f>B17/B9</f>
        <v>#DIV/0!</v>
      </c>
      <c r="E17" s="38"/>
      <c r="F17" s="48"/>
    </row>
    <row r="18" spans="1:6" ht="13.2" x14ac:dyDescent="0.25">
      <c r="A18" s="49" t="s">
        <v>70</v>
      </c>
      <c r="B18" s="46">
        <f>' Data collection'!F57</f>
        <v>0</v>
      </c>
      <c r="C18" s="46">
        <f>B9-' Data collection'!F65</f>
        <v>0</v>
      </c>
      <c r="D18" s="47" t="e">
        <f>B18/B9</f>
        <v>#DIV/0!</v>
      </c>
      <c r="E18" s="38"/>
      <c r="F18" s="48"/>
    </row>
    <row r="19" spans="1:6" ht="12.6" customHeight="1" x14ac:dyDescent="0.25">
      <c r="A19" s="49" t="s">
        <v>71</v>
      </c>
      <c r="B19" s="46">
        <f>' Data collection'!G57</f>
        <v>0</v>
      </c>
      <c r="C19" s="46">
        <f>B9-' Data collection'!G65</f>
        <v>0</v>
      </c>
      <c r="D19" s="47" t="e">
        <f>B19/B9</f>
        <v>#DIV/0!</v>
      </c>
      <c r="E19" s="38"/>
      <c r="F19" s="48"/>
    </row>
    <row r="20" spans="1:6" ht="13.2" x14ac:dyDescent="0.25">
      <c r="A20" s="49" t="s">
        <v>88</v>
      </c>
      <c r="B20" s="46">
        <f>' Data collection'!H57</f>
        <v>0</v>
      </c>
      <c r="C20" s="46">
        <f>B9-' Data collection'!H65</f>
        <v>0</v>
      </c>
      <c r="D20" s="47" t="e">
        <f>B20/B9</f>
        <v>#DIV/0!</v>
      </c>
      <c r="E20" s="52" t="s">
        <v>106</v>
      </c>
      <c r="F20" s="51" t="e">
        <f>' Data collection'!H61/'Audit criteria'!B27</f>
        <v>#DIV/0!</v>
      </c>
    </row>
    <row r="21" spans="1:6" ht="13.2" x14ac:dyDescent="0.25">
      <c r="A21" s="49" t="s">
        <v>72</v>
      </c>
      <c r="B21" s="46">
        <f>' Data collection'!I57</f>
        <v>0</v>
      </c>
      <c r="C21" s="46">
        <f>B9-' Data collection'!I65</f>
        <v>0</v>
      </c>
      <c r="D21" s="47" t="e">
        <f>B21/B9</f>
        <v>#DIV/0!</v>
      </c>
      <c r="E21" s="53"/>
      <c r="F21" s="54"/>
    </row>
    <row r="22" spans="1:6" ht="13.2" x14ac:dyDescent="0.25">
      <c r="A22" s="49" t="s">
        <v>73</v>
      </c>
      <c r="B22" s="46">
        <f>' Data collection'!J57</f>
        <v>0</v>
      </c>
      <c r="C22" s="46">
        <f>B9-' Data collection'!J65</f>
        <v>0</v>
      </c>
      <c r="D22" s="47" t="e">
        <f>B22/B9</f>
        <v>#DIV/0!</v>
      </c>
      <c r="E22" s="53"/>
      <c r="F22" s="54"/>
    </row>
    <row r="23" spans="1:6" ht="13.8" thickBot="1" x14ac:dyDescent="0.3">
      <c r="A23" s="55" t="s">
        <v>114</v>
      </c>
      <c r="B23" s="56">
        <f>' Data collection'!M57</f>
        <v>0</v>
      </c>
      <c r="C23" s="56">
        <f>B9-' Data collection'!M65</f>
        <v>0</v>
      </c>
      <c r="D23" s="57" t="e">
        <f>B23/B9</f>
        <v>#DIV/0!</v>
      </c>
      <c r="E23" s="58"/>
      <c r="F23" s="59"/>
    </row>
    <row r="24" spans="1:6" ht="13.2" x14ac:dyDescent="0.25">
      <c r="A24" s="36"/>
      <c r="B24" s="60"/>
      <c r="C24" s="60"/>
      <c r="D24" s="61"/>
      <c r="E24" s="53"/>
      <c r="F24" s="53"/>
    </row>
    <row r="25" spans="1:6" ht="34.5" customHeight="1" x14ac:dyDescent="0.25">
      <c r="A25" s="62" t="s">
        <v>105</v>
      </c>
      <c r="B25" s="63" t="s">
        <v>99</v>
      </c>
      <c r="C25" s="63" t="s">
        <v>100</v>
      </c>
      <c r="D25" s="61"/>
      <c r="E25" s="53"/>
      <c r="F25" s="53"/>
    </row>
    <row r="26" spans="1:6" ht="13.2" x14ac:dyDescent="0.25">
      <c r="A26" s="36" t="s">
        <v>104</v>
      </c>
      <c r="B26" s="37">
        <f>' Data collection'!K57</f>
        <v>0</v>
      </c>
      <c r="C26" s="64" t="e">
        <f>B26/' Data collection'!K65</f>
        <v>#DIV/0!</v>
      </c>
      <c r="D26" s="61"/>
      <c r="E26" s="65" t="s">
        <v>90</v>
      </c>
      <c r="F26" s="53"/>
    </row>
    <row r="27" spans="1:6" ht="13.2" x14ac:dyDescent="0.25">
      <c r="A27" s="36"/>
      <c r="B27" s="60"/>
      <c r="C27" s="60"/>
      <c r="D27" s="61"/>
      <c r="E27" s="53"/>
      <c r="F27" s="53"/>
    </row>
    <row r="28" spans="1:6" s="11" customFormat="1" ht="31.35" customHeight="1" x14ac:dyDescent="0.25">
      <c r="A28" s="62" t="s">
        <v>95</v>
      </c>
      <c r="B28" s="63" t="s">
        <v>99</v>
      </c>
      <c r="C28" s="63" t="s">
        <v>100</v>
      </c>
      <c r="D28" s="66"/>
      <c r="E28" s="67"/>
      <c r="F28" s="67"/>
    </row>
    <row r="29" spans="1:6" ht="13.2" x14ac:dyDescent="0.25">
      <c r="A29" s="36" t="s">
        <v>96</v>
      </c>
      <c r="B29" s="37">
        <f>' Data collection'!L62</f>
        <v>0</v>
      </c>
      <c r="C29" s="64" t="e">
        <f>B29/' Data collection'!L65</f>
        <v>#DIV/0!</v>
      </c>
      <c r="D29" s="61"/>
      <c r="E29" s="53"/>
      <c r="F29" s="53"/>
    </row>
    <row r="30" spans="1:6" ht="13.2" x14ac:dyDescent="0.25">
      <c r="A30" s="36" t="s">
        <v>97</v>
      </c>
      <c r="B30" s="37">
        <f>' Data collection'!L63</f>
        <v>0</v>
      </c>
      <c r="C30" s="64" t="e">
        <f>B30/' Data collection'!L65</f>
        <v>#DIV/0!</v>
      </c>
      <c r="D30" s="61"/>
      <c r="E30" s="53"/>
      <c r="F30" s="53"/>
    </row>
    <row r="31" spans="1:6" ht="13.2" x14ac:dyDescent="0.25">
      <c r="A31" s="36" t="s">
        <v>98</v>
      </c>
      <c r="B31" s="37">
        <f>' Data collection'!L64</f>
        <v>0</v>
      </c>
      <c r="C31" s="64" t="e">
        <f>B31/' Data collection'!L65</f>
        <v>#DIV/0!</v>
      </c>
      <c r="D31" s="61"/>
      <c r="E31" s="53"/>
      <c r="F31" s="53"/>
    </row>
    <row r="32" spans="1:6" ht="13.2" x14ac:dyDescent="0.25">
      <c r="A32" s="36"/>
      <c r="B32" s="60"/>
      <c r="C32" s="60"/>
      <c r="D32" s="61"/>
      <c r="E32" s="53"/>
      <c r="F32" s="53"/>
    </row>
    <row r="33" spans="1:6" ht="12.75" customHeight="1" thickBot="1" x14ac:dyDescent="0.3">
      <c r="A33" s="38" t="s">
        <v>76</v>
      </c>
      <c r="B33" s="60"/>
      <c r="C33" s="60"/>
      <c r="D33" s="68" t="s">
        <v>111</v>
      </c>
      <c r="E33" s="53"/>
      <c r="F33" s="53"/>
    </row>
    <row r="34" spans="1:6" ht="41.55" customHeight="1" x14ac:dyDescent="0.25">
      <c r="A34" s="39" t="s">
        <v>36</v>
      </c>
      <c r="B34" s="41" t="s">
        <v>43</v>
      </c>
      <c r="C34" s="41" t="s">
        <v>48</v>
      </c>
      <c r="D34" s="69" t="s">
        <v>44</v>
      </c>
      <c r="E34" s="70"/>
      <c r="F34" s="38"/>
    </row>
    <row r="35" spans="1:6" ht="13.2" x14ac:dyDescent="0.25">
      <c r="A35" s="71" t="s">
        <v>39</v>
      </c>
      <c r="B35" s="72"/>
      <c r="C35" s="72"/>
      <c r="D35" s="73"/>
      <c r="E35" s="74"/>
      <c r="F35" s="38"/>
    </row>
    <row r="36" spans="1:6" ht="13.2" x14ac:dyDescent="0.25">
      <c r="A36" s="71" t="s">
        <v>40</v>
      </c>
      <c r="B36" s="72"/>
      <c r="C36" s="72"/>
      <c r="D36" s="73"/>
      <c r="E36" s="74"/>
      <c r="F36" s="38"/>
    </row>
    <row r="37" spans="1:6" ht="13.2" x14ac:dyDescent="0.25">
      <c r="A37" s="71" t="s">
        <v>41</v>
      </c>
      <c r="B37" s="72"/>
      <c r="C37" s="72"/>
      <c r="D37" s="73"/>
      <c r="E37" s="74"/>
      <c r="F37" s="38"/>
    </row>
    <row r="38" spans="1:6" ht="13.2" x14ac:dyDescent="0.25">
      <c r="A38" s="71" t="s">
        <v>42</v>
      </c>
      <c r="B38" s="72"/>
      <c r="C38" s="72"/>
      <c r="D38" s="73"/>
      <c r="E38" s="74"/>
      <c r="F38" s="38"/>
    </row>
    <row r="39" spans="1:6" ht="13.2" x14ac:dyDescent="0.25">
      <c r="A39" s="71" t="s">
        <v>67</v>
      </c>
      <c r="B39" s="72"/>
      <c r="C39" s="72"/>
      <c r="D39" s="73"/>
      <c r="E39" s="74"/>
      <c r="F39" s="38"/>
    </row>
    <row r="40" spans="1:6" ht="16.05" customHeight="1" thickBot="1" x14ac:dyDescent="0.3">
      <c r="A40" s="75" t="s">
        <v>68</v>
      </c>
      <c r="B40" s="76"/>
      <c r="C40" s="76"/>
      <c r="D40" s="77"/>
      <c r="E40" s="78"/>
      <c r="F40" s="38"/>
    </row>
    <row r="41" spans="1:6" ht="13.8" thickBot="1" x14ac:dyDescent="0.3">
      <c r="A41" s="36"/>
      <c r="B41" s="37"/>
      <c r="C41" s="37"/>
      <c r="D41" s="37"/>
      <c r="E41" s="38"/>
      <c r="F41" s="38"/>
    </row>
    <row r="42" spans="1:6" ht="13.2" x14ac:dyDescent="0.25">
      <c r="A42" s="39" t="s">
        <v>74</v>
      </c>
      <c r="B42" s="79"/>
      <c r="C42" s="37"/>
      <c r="D42" s="37"/>
      <c r="E42" s="38"/>
      <c r="F42" s="38"/>
    </row>
    <row r="43" spans="1:6" ht="13.2" x14ac:dyDescent="0.25">
      <c r="A43" s="80" t="s">
        <v>46</v>
      </c>
      <c r="B43" s="81" t="s">
        <v>47</v>
      </c>
      <c r="C43" s="37"/>
      <c r="D43" s="37"/>
      <c r="E43" s="38"/>
      <c r="F43" s="38"/>
    </row>
    <row r="44" spans="1:6" ht="13.2" x14ac:dyDescent="0.25">
      <c r="A44" s="71"/>
      <c r="B44" s="82"/>
      <c r="C44" s="37"/>
      <c r="D44" s="37"/>
      <c r="E44" s="38"/>
      <c r="F44" s="38"/>
    </row>
    <row r="45" spans="1:6" ht="13.2" x14ac:dyDescent="0.25">
      <c r="A45" s="71"/>
      <c r="B45" s="82"/>
      <c r="C45" s="37"/>
      <c r="D45" s="37"/>
      <c r="E45" s="38"/>
      <c r="F45" s="38"/>
    </row>
    <row r="46" spans="1:6" ht="13.2" x14ac:dyDescent="0.25">
      <c r="A46" s="71"/>
      <c r="B46" s="82"/>
      <c r="C46" s="37"/>
      <c r="D46" s="37"/>
      <c r="E46" s="38"/>
      <c r="F46" s="38"/>
    </row>
    <row r="47" spans="1:6" ht="13.2" x14ac:dyDescent="0.25">
      <c r="A47" s="71"/>
      <c r="B47" s="82"/>
      <c r="C47" s="37"/>
      <c r="D47" s="37"/>
      <c r="E47" s="38"/>
      <c r="F47" s="38"/>
    </row>
    <row r="48" spans="1:6" ht="13.2" x14ac:dyDescent="0.25">
      <c r="A48" s="71"/>
      <c r="B48" s="82"/>
      <c r="C48" s="37"/>
      <c r="D48" s="37"/>
      <c r="E48" s="38"/>
      <c r="F48" s="38"/>
    </row>
    <row r="49" spans="1:6" ht="13.8" thickBot="1" x14ac:dyDescent="0.3">
      <c r="A49" s="75"/>
      <c r="B49" s="83"/>
      <c r="C49" s="37"/>
      <c r="D49" s="37"/>
      <c r="E49" s="38"/>
      <c r="F49" s="38"/>
    </row>
  </sheetData>
  <mergeCells count="8">
    <mergeCell ref="C1:F4"/>
    <mergeCell ref="D40:E40"/>
    <mergeCell ref="D34:E34"/>
    <mergeCell ref="D35:E35"/>
    <mergeCell ref="D36:E36"/>
    <mergeCell ref="D37:E37"/>
    <mergeCell ref="D38:E38"/>
    <mergeCell ref="D39:E39"/>
  </mergeCells>
  <conditionalFormatting sqref="D15:D23">
    <cfRule type="cellIs" dxfId="3" priority="10" operator="greaterThan">
      <formula>0.75</formula>
    </cfRule>
    <cfRule type="cellIs" dxfId="2" priority="11" operator="between">
      <formula>0.51</formula>
      <formula>0.75</formula>
    </cfRule>
    <cfRule type="cellIs" dxfId="1" priority="12" operator="between">
      <formula>0.25</formula>
      <formula>0.5</formula>
    </cfRule>
    <cfRule type="cellIs" dxfId="0" priority="13" operator="lessThan">
      <formula>0.25</formula>
    </cfRule>
  </conditionalFormatting>
  <pageMargins left="0.7" right="0.7" top="0.75" bottom="0.75" header="0.3" footer="0.3"/>
  <pageSetup paperSize="9" scale="6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_x002e_ xmlns="c8c20058-494d-43f0-b534-aac60bcd117f" xsi:nil="true"/>
    <FileNo_x002e_ xmlns="c8c20058-494d-43f0-b534-aac60bcd117f" xsi:nil="true"/>
    <Status xmlns="c8c20058-494d-43f0-b534-aac60bcd117f" xsi:nil="true"/>
    <Notes xmlns="c8c20058-494d-43f0-b534-aac60bcd117f" xsi:nil="true"/>
    <Filepath xmlns="c8c20058-494d-43f0-b534-aac60bcd117f">
      <Url xsi:nil="true"/>
      <Description xsi:nil="true"/>
    </Filepath>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Document" ma:contentTypeID="0x0101009A3574456A5AA64F8FAB1A91F40DCA7E" ma:contentTypeVersion="43" ma:contentTypeDescription="Create a new document." ma:contentTypeScope="" ma:versionID="257a007cc35b1e19c632a7a09b6f33f4">
  <xsd:schema xmlns:xsd="http://www.w3.org/2001/XMLSchema" xmlns:xs="http://www.w3.org/2001/XMLSchema" xmlns:p="http://schemas.microsoft.com/office/2006/metadata/properties" xmlns:ns1="http://schemas.microsoft.com/sharepoint/v3" xmlns:ns2="5174190d-c54a-49d0-989e-8efa7c5085b2" xmlns:ns3="c8c20058-494d-43f0-b534-aac60bcd117f" targetNamespace="http://schemas.microsoft.com/office/2006/metadata/properties" ma:root="true" ma:fieldsID="3615b2785b9a93e86f607dbad8786091" ns1:_="" ns2:_="" ns3:_="">
    <xsd:import namespace="http://schemas.microsoft.com/sharepoint/v3"/>
    <xsd:import namespace="5174190d-c54a-49d0-989e-8efa7c5085b2"/>
    <xsd:import namespace="c8c20058-494d-43f0-b534-aac60bcd117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No_x002e_" minOccurs="0"/>
                <xsd:element ref="ns3:FileNo_x002e_" minOccurs="0"/>
                <xsd:element ref="ns3:Status" minOccurs="0"/>
                <xsd:element ref="ns3:Filepath" minOccurs="0"/>
                <xsd:element ref="ns1:_ip_UnifiedCompliancePolicyProperties" minOccurs="0"/>
                <xsd:element ref="ns1:_ip_UnifiedCompliancePolicyUIAction" minOccurs="0"/>
                <xsd:element ref="ns3:MediaServiceAutoKeyPoints" minOccurs="0"/>
                <xsd:element ref="ns3:MediaServiceKeyPoints" minOccurs="0"/>
                <xsd:element ref="ns3:MCWorkplan2020" minOccurs="0"/>
                <xsd:element ref="ns3:dateadded" minOccurs="0"/>
                <xsd:element ref="ns3:Comments" minOccurs="0"/>
                <xsd:element ref="ns3:MediaLengthInSeconds" minOccurs="0"/>
                <xsd:element ref="ns3:_Flow_SignoffStatus" minOccurs="0"/>
                <xsd:element ref="ns3:Date" minOccurs="0"/>
                <xsd:element ref="ns3:London" minOccurs="0"/>
                <xsd:element ref="ns3:64e6b524-7219-4aa1-83ed-fd102d1aba44CountryOrRegion" minOccurs="0"/>
                <xsd:element ref="ns3:64e6b524-7219-4aa1-83ed-fd102d1aba44State" minOccurs="0"/>
                <xsd:element ref="ns3:64e6b524-7219-4aa1-83ed-fd102d1aba44City" minOccurs="0"/>
                <xsd:element ref="ns3:64e6b524-7219-4aa1-83ed-fd102d1aba44PostalCode" minOccurs="0"/>
                <xsd:element ref="ns3:64e6b524-7219-4aa1-83ed-fd102d1aba44Street" minOccurs="0"/>
                <xsd:element ref="ns3:64e6b524-7219-4aa1-83ed-fd102d1aba44GeoLoc" minOccurs="0"/>
                <xsd:element ref="ns3:64e6b524-7219-4aa1-83ed-fd102d1aba44DispName" minOccurs="0"/>
                <xsd:element ref="ns3:lcf76f155ced4ddcb4097134ff3c332f" minOccurs="0"/>
                <xsd:element ref="ns2:TaxCatchAll" minOccurs="0"/>
                <xsd:element ref="ns3:MediaServiceSearchProperties" minOccurs="0"/>
                <xsd:element ref="ns3:SLAScomment"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74190d-c54a-49d0-989e-8efa7c5085b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b8daca0b-1394-43b8-803f-8f3df97c84b0}" ma:internalName="TaxCatchAll" ma:showField="CatchAllData" ma:web="5174190d-c54a-49d0-989e-8efa7c5085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c20058-494d-43f0-b534-aac60bcd11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description=""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No_x002e_" ma:index="18" nillable="true" ma:displayName="No." ma:decimals="0" ma:format="Dropdown" ma:internalName="No_x002e_" ma:percentage="FALSE">
      <xsd:simpleType>
        <xsd:restriction base="dms:Number"/>
      </xsd:simpleType>
    </xsd:element>
    <xsd:element name="FileNo_x002e_" ma:index="19" nillable="true" ma:displayName="File No." ma:format="Dropdown" ma:internalName="FileNo_x002e_" ma:percentage="FALSE">
      <xsd:simpleType>
        <xsd:restriction base="dms:Number">
          <xsd:maxInclusive value="12"/>
          <xsd:minInclusive value="1"/>
        </xsd:restriction>
      </xsd:simpleType>
    </xsd:element>
    <xsd:element name="Status" ma:index="20" nillable="true" ma:displayName="Status" ma:format="Dropdown" ma:internalName="Status">
      <xsd:simpleType>
        <xsd:restriction base="dms:Text">
          <xsd:maxLength value="255"/>
        </xsd:restriction>
      </xsd:simpleType>
    </xsd:element>
    <xsd:element name="Filepath" ma:index="21" nillable="true" ma:displayName="File path" ma:format="Hyperlink" ma:internalName="Filepath">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CWorkplan2020" ma:index="26" nillable="true" ma:displayName="M&amp;C Workplan 2020" ma:format="Hyperlink" ma:internalName="MCWorkplan2020">
      <xsd:complexType>
        <xsd:complexContent>
          <xsd:extension base="dms:URL">
            <xsd:sequence>
              <xsd:element name="Url" type="dms:ValidUrl" minOccurs="0" nillable="true"/>
              <xsd:element name="Description" type="xsd:string" nillable="true"/>
            </xsd:sequence>
          </xsd:extension>
        </xsd:complexContent>
      </xsd:complexType>
    </xsd:element>
    <xsd:element name="dateadded" ma:index="27" nillable="true" ma:displayName="date added" ma:format="DateOnly" ma:internalName="dateadded">
      <xsd:simpleType>
        <xsd:restriction base="dms:DateTime"/>
      </xsd:simpleType>
    </xsd:element>
    <xsd:element name="Comments" ma:index="28" nillable="true" ma:displayName="Comments" ma:description="No CSV - Emailed Customer 05/01/2021" ma:format="Dropdown" ma:internalName="Comments">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_Flow_SignoffStatus" ma:index="30" nillable="true" ma:displayName="Sign-off status" ma:internalName="Sign_x002d_off_x0020_status">
      <xsd:simpleType>
        <xsd:restriction base="dms:Text"/>
      </xsd:simpleType>
    </xsd:element>
    <xsd:element name="Date" ma:index="31" nillable="true" ma:displayName="Date" ma:format="DateOnly" ma:internalName="Date">
      <xsd:simpleType>
        <xsd:restriction base="dms:DateTime"/>
      </xsd:simpleType>
    </xsd:element>
    <xsd:element name="London" ma:index="32" nillable="true" ma:displayName="London" ma:format="Dropdown" ma:internalName="London">
      <xsd:simpleType>
        <xsd:restriction base="dms:Unknown"/>
      </xsd:simpleType>
    </xsd:element>
    <xsd:element name="64e6b524-7219-4aa1-83ed-fd102d1aba44CountryOrRegion" ma:index="33" nillable="true" ma:displayName="London: Country/Region" ma:internalName="CountryOrRegion" ma:readOnly="true">
      <xsd:simpleType>
        <xsd:restriction base="dms:Text"/>
      </xsd:simpleType>
    </xsd:element>
    <xsd:element name="64e6b524-7219-4aa1-83ed-fd102d1aba44State" ma:index="34" nillable="true" ma:displayName="London: State" ma:internalName="State" ma:readOnly="true">
      <xsd:simpleType>
        <xsd:restriction base="dms:Text"/>
      </xsd:simpleType>
    </xsd:element>
    <xsd:element name="64e6b524-7219-4aa1-83ed-fd102d1aba44City" ma:index="35" nillable="true" ma:displayName="London: City" ma:internalName="City" ma:readOnly="true">
      <xsd:simpleType>
        <xsd:restriction base="dms:Text"/>
      </xsd:simpleType>
    </xsd:element>
    <xsd:element name="64e6b524-7219-4aa1-83ed-fd102d1aba44PostalCode" ma:index="36" nillable="true" ma:displayName="London: Postal Code" ma:internalName="PostalCode" ma:readOnly="true">
      <xsd:simpleType>
        <xsd:restriction base="dms:Text"/>
      </xsd:simpleType>
    </xsd:element>
    <xsd:element name="64e6b524-7219-4aa1-83ed-fd102d1aba44Street" ma:index="37" nillable="true" ma:displayName="London: Street" ma:internalName="Street" ma:readOnly="true">
      <xsd:simpleType>
        <xsd:restriction base="dms:Text"/>
      </xsd:simpleType>
    </xsd:element>
    <xsd:element name="64e6b524-7219-4aa1-83ed-fd102d1aba44GeoLoc" ma:index="38" nillable="true" ma:displayName="London: Coordinates" ma:internalName="GeoLoc" ma:readOnly="true">
      <xsd:simpleType>
        <xsd:restriction base="dms:Unknown"/>
      </xsd:simpleType>
    </xsd:element>
    <xsd:element name="64e6b524-7219-4aa1-83ed-fd102d1aba44DispName" ma:index="39" nillable="true" ma:displayName="London: Name" ma:internalName="DispNam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65395198-b78a-4fa9-a5a0-ede234e1131f" ma:termSetId="09814cd3-568e-fe90-9814-8d621ff8fb84" ma:anchorId="fba54fb3-c3e1-fe81-a776-ca4b69148c4d" ma:open="true" ma:isKeyword="false">
      <xsd:complexType>
        <xsd:sequence>
          <xsd:element ref="pc:Terms" minOccurs="0" maxOccurs="1"/>
        </xsd:sequence>
      </xsd:complexType>
    </xsd:element>
    <xsd:element name="MediaServiceSearchProperties" ma:index="43" nillable="true" ma:displayName="MediaServiceSearchProperties" ma:hidden="true" ma:internalName="MediaServiceSearchProperties" ma:readOnly="true">
      <xsd:simpleType>
        <xsd:restriction base="dms:Note"/>
      </xsd:simpleType>
    </xsd:element>
    <xsd:element name="SLAScomment" ma:index="44" nillable="true" ma:displayName="SL  comment" ma:format="Dropdown" ma:internalName="SLAScomment">
      <xsd:simpleType>
        <xsd:restriction base="dms:Text">
          <xsd:maxLength value="255"/>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9F341B-F2AF-4CF0-9F6B-210385F162A7}">
  <ds:schemaRefs>
    <ds:schemaRef ds:uri="http://purl.org/dc/terms/"/>
    <ds:schemaRef ds:uri="5174190d-c54a-49d0-989e-8efa7c5085b2"/>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8c20058-494d-43f0-b534-aac60bcd117f"/>
    <ds:schemaRef ds:uri="http://www.w3.org/XML/1998/namespace"/>
  </ds:schemaRefs>
</ds:datastoreItem>
</file>

<file path=customXml/itemProps2.xml><?xml version="1.0" encoding="utf-8"?>
<ds:datastoreItem xmlns:ds="http://schemas.openxmlformats.org/officeDocument/2006/customXml" ds:itemID="{C669D8EC-7D32-4379-859D-5392820C60EA}">
  <ds:schemaRefs>
    <ds:schemaRef ds:uri="http://schemas.microsoft.com/sharepoint/v3/contenttype/forms"/>
  </ds:schemaRefs>
</ds:datastoreItem>
</file>

<file path=customXml/itemProps3.xml><?xml version="1.0" encoding="utf-8"?>
<ds:datastoreItem xmlns:ds="http://schemas.openxmlformats.org/officeDocument/2006/customXml" ds:itemID="{B3507DAD-AAE3-46D1-B75F-2A0136D34D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74190d-c54a-49d0-989e-8efa7c5085b2"/>
    <ds:schemaRef ds:uri="c8c20058-494d-43f0-b534-aac60bcd11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Audit criteria</vt:lpstr>
      <vt:lpstr> Data collection</vt:lpstr>
      <vt:lpstr>Audit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J.Griffin</dc:creator>
  <cp:lastModifiedBy>Dr. Caroline Sangan</cp:lastModifiedBy>
  <cp:lastPrinted>2022-10-25T12:58:18Z</cp:lastPrinted>
  <dcterms:created xsi:type="dcterms:W3CDTF">2019-01-24T09:39:57Z</dcterms:created>
  <dcterms:modified xsi:type="dcterms:W3CDTF">2026-03-17T11:43:09Z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0x0101009A3574456A5AA64F8FAB1A91F40DCA7E</vt:lpwstr>
  </property>
</Properties>
</file>